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Лист1!$A$1:$G$257</definedName>
  </definedNames>
  <calcPr calcId="145621"/>
</workbook>
</file>

<file path=xl/calcChain.xml><?xml version="1.0" encoding="utf-8"?>
<calcChain xmlns="http://schemas.openxmlformats.org/spreadsheetml/2006/main">
  <c r="E33" i="1" l="1"/>
  <c r="G33" i="1"/>
  <c r="F33" i="1"/>
  <c r="E257" i="1"/>
  <c r="G257" i="1"/>
  <c r="F257" i="1"/>
  <c r="E252" i="1"/>
  <c r="E242" i="1"/>
  <c r="E225" i="1"/>
  <c r="E202" i="1"/>
  <c r="E198" i="1"/>
  <c r="E195" i="1"/>
  <c r="E192" i="1"/>
  <c r="F192" i="1"/>
  <c r="E187" i="1"/>
  <c r="E181" i="1"/>
  <c r="G181" i="1"/>
  <c r="F181" i="1"/>
  <c r="E169" i="1"/>
  <c r="G169" i="1"/>
  <c r="F169" i="1"/>
  <c r="E159" i="1"/>
  <c r="F159" i="1"/>
  <c r="G159" i="1"/>
  <c r="E59" i="1"/>
  <c r="F59" i="1"/>
  <c r="G59" i="1"/>
  <c r="G80" i="1" l="1"/>
  <c r="F80" i="1"/>
  <c r="E78" i="1" l="1"/>
  <c r="E72" i="1"/>
  <c r="E61" i="1"/>
  <c r="E80" i="1" l="1"/>
  <c r="G225" i="1"/>
  <c r="F225" i="1"/>
  <c r="G202" i="1" l="1"/>
  <c r="F202" i="1"/>
  <c r="G252" i="1" l="1"/>
  <c r="F252" i="1"/>
  <c r="G242" i="1"/>
  <c r="F242" i="1"/>
  <c r="G198" i="1"/>
  <c r="F198" i="1"/>
  <c r="G195" i="1"/>
  <c r="F195" i="1"/>
  <c r="G192" i="1"/>
  <c r="G187" i="1"/>
  <c r="F187" i="1"/>
</calcChain>
</file>

<file path=xl/sharedStrings.xml><?xml version="1.0" encoding="utf-8"?>
<sst xmlns="http://schemas.openxmlformats.org/spreadsheetml/2006/main" count="341" uniqueCount="264">
  <si>
    <t xml:space="preserve">Сведения о выполнении подведомственными государственными учреждениями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за 2017 год </t>
  </si>
  <si>
    <t>Наименование услуги (работы)</t>
  </si>
  <si>
    <t>Фактически выполненный объем государственной услуги (работы) за 2017 год</t>
  </si>
  <si>
    <t>Объем средств, фактически направленный на обеспечение государственной услуги (работы), в рамках субсидии на выполнение государственного задания за 2017 год (тыс.руб.)</t>
  </si>
  <si>
    <t>Первичная медико-санитарная помощь, не включенная в базовую программу обязательного медицинского страхования (кол-во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</si>
  <si>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(кол-во случаев)</t>
  </si>
  <si>
    <t>Санаторно-курортное лечение (койко-дни)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</si>
  <si>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(число пациентов)</t>
  </si>
  <si>
    <t>Проведение периодических медицинских осмотров (число осмотров)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</si>
  <si>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 (кол-во работ)</t>
  </si>
  <si>
    <t>Административное обеспечение деятельности организации, информационно-аналитическое обеспечение(кол-во отчетов)</t>
  </si>
  <si>
    <t>Первичная медико-санитарная помощь(число спортсменов)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</si>
  <si>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(отчет)</t>
  </si>
  <si>
    <t>Судебно-психиатрическая экспертиза (кол-во экспертов)</t>
  </si>
  <si>
    <t>Высокотехнологичная медицинская помощь, не включенная в базовую программу обязательного медицинского страхования(чел.)</t>
  </si>
  <si>
    <t>Проведение трудовой, медико-социальной реабилитации больных с психическими заболеваниями (чел.)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</si>
  <si>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 (резерв)</t>
  </si>
  <si>
    <t>Обеспечение специальными и молочными продуктами детского питания (детей)</t>
  </si>
  <si>
    <t>Медицинская помощь в экстренной форме незастрахованным гражданам в системе обязательного медицинского страхования (кол-во вызовов)</t>
  </si>
  <si>
    <t>Судебно-медицинская экспертиза (кол-ко экспертиз)</t>
  </si>
  <si>
    <t>Медицинское освидетельствование на состояние опьянения (алкогольного, наркотического или иного токсического) (кол-во освидетельствований)</t>
  </si>
  <si>
    <t>Ведение информационных ресурсов и баз данных (кол-во баз данных)</t>
  </si>
  <si>
    <t>Паллиативная медицинская помощь (койко-дни)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</si>
  <si>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ситуации(число пациентов)</t>
  </si>
  <si>
    <t>Патологическая анатомия (кол-во вскрытий)</t>
  </si>
  <si>
    <t>Патологическая анатомия (кол-во исследований)</t>
  </si>
  <si>
    <t>Организация предоставления среднего медицинского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 и организация предоставления дополнительного медицинского профессионального образования в государственных образовательных организациях субъектов Российской Федерации    (кол-во обучающихся)</t>
  </si>
  <si>
    <t>Организация предоставления среднего медицинского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 и организация предоставления дополнительного медицинского профессионального образования в государственных образовательных организациях субъектов Российской Федерации    (кол-во слушателей)</t>
  </si>
  <si>
    <t>ИТОГО</t>
  </si>
  <si>
    <t>Реализация дополнительных общеразвивающих программ туристско-краеведческой направленности (чел.-час.)</t>
  </si>
  <si>
    <t>Реализация дополнительных общеразвивающих программ естественнонаучной направленности(чел.-час.)</t>
  </si>
  <si>
    <t>Реализация дополнительных общеразвивающих программ естественнонаучной направленности заочная с применением дистанционных образовательных технологий и электронного обучения(чел.-час.)</t>
  </si>
  <si>
    <t>Реализация дополнительных общеразвивающих программ художественной направленности(чел.-час.)</t>
  </si>
  <si>
    <t>Реализация дополнительных общеразвивающих программ социально-педагогической направленности(чел.-час.)</t>
  </si>
  <si>
    <t>Реализация дополнительных общеразвивающих программ технической направленности(чел.-час.)</t>
  </si>
  <si>
    <t>Реализация дополнительных общеразвивающих программ  физкультурно-спортивной направленности (чел.-час.)</t>
  </si>
  <si>
    <t>Организация отдыха детей и молодежи (чел.-день)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</si>
  <si>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 (чел.-день)</t>
  </si>
  <si>
    <t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  (чел.)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</si>
  <si>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образования(чел.)</t>
  </si>
  <si>
    <t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среднего общего образования (чел.)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</si>
  <si>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(профподготовка)(чел.-час)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</si>
  <si>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(адоптированные программы)(чел.-час)</t>
  </si>
  <si>
    <t>Реализация дополнительных профессиональных программ повышения квалификации(чел.-час)</t>
  </si>
  <si>
    <t>Психолого-медико-педагогическое обследование детей (чел.)</t>
  </si>
  <si>
    <t>Психолого-педагогическое консультирование обучающихся, их родителей (законных представителей) и педагогических работников(чел.)</t>
  </si>
  <si>
    <t>Ведение информационных ресурсов и баз данных (шт.)</t>
  </si>
  <si>
    <t>Услуга по спортивной подготовке по олимпийским видам спорта (чел.)</t>
  </si>
  <si>
    <t>Услуга по спортивной подготовке по неолимпийским видам спорта (чел.)</t>
  </si>
  <si>
    <t>Услуга по спортивной подготовке по спорту глухих (чел.)</t>
  </si>
  <si>
    <t>Спортивная подготовка по спорту лиц с ПОДА  (чел.)</t>
  </si>
  <si>
    <t>Услуга по спортивной подготовке по спорту слепых (чел.)</t>
  </si>
  <si>
    <t>Услуга по спортивной подготовке по спорту лиц с интеллектуальными нарушениями (чел.)</t>
  </si>
  <si>
    <t>Услуга по реализации дополнительных предпрофессиональных программ  в области физической культуры и спорта(чел.-час)</t>
  </si>
  <si>
    <t>Работа по организации и проведению спортивно-оздоровительной работы по развитию физической культуры и спорта среди различных групп населения (единица)</t>
  </si>
  <si>
    <t>Работа по организации и обеспечению подготовки спортивного резерва(единица)</t>
  </si>
  <si>
    <t>Работа по разведению племенных лошадей(голова)</t>
  </si>
  <si>
    <t>Работа пропаганда физической культуры, спорта и здорового образа жизни(единица)</t>
  </si>
  <si>
    <t>Работа по организации и проведению официальных физкультурных (физкультурно-оздоровительных) мероприятий(единица)</t>
  </si>
  <si>
    <t>Работа по организации и проведению официальных спортивных мероприятий(единица)</t>
  </si>
  <si>
    <t>Работа по обеспечению участия спортивных сборных команд в официальных спортивных мероприятиях(единица)</t>
  </si>
  <si>
    <t>Работа по организации  мероприятий по подготовке спортивных сборных команд(единица)</t>
  </si>
  <si>
    <t>Работа Участие в организации официальных спортивных мероприятий(единица)</t>
  </si>
  <si>
    <t>Работа по проведению тестирования выполнения нормативов испытаний (тестов) комплекса ГТО(чел.)</t>
  </si>
  <si>
    <t>Работа по организации и проведению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ГТО)(единица)</t>
  </si>
  <si>
    <t>Работа по обеспечению участия в официальных физкультурных (физкультурно-оздоровительных) мероприятиях(единица)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</si>
  <si>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«53.00.00. Музыкальное искусство», музыкальное искусство эстрады (по видам) - очная 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</si>
  <si>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«53.00.00. Музыкальное искусство», музыкальное искусство эстрады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</si>
  <si>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«54.00.00. Изобразительное и прикладные виды искусств», дизайн (по отраслям)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</si>
  <si>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«54.00.00. Изобразительное и прикладные виды искусств», декоративно-прикладное искусство и народные промыслы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</si>
  <si>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«54.00.00. Изобразительное и прикладные виды искусств», живопись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</si>
  <si>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«54.00.00. Изобразительное и прикладные виды искусств», дизайн (по отраслям)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</si>
  <si>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«54.00.00. Изобразительное и прикладные виды искусств», декоративно-прикладное искусство и народные промыслы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</si>
  <si>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«54.00.00. Изобразительное и прикладные виды искусств», живопись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</si>
  <si>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«52.00.00. Сценические искусства и литературное творчество», актерское искусство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</si>
  <si>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«52.00.00. Сценические искусства и литературное творчество», актерское искусство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</si>
  <si>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«51.00.00. Культуроведение и социокультурные проекты», народное художественное творчество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</si>
  <si>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«51.00.00. Культуроведение и социокультурные проекты», СКД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</si>
  <si>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«51.00.00. Культуроведение и социокультурные проекты», народное художественное творчество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</si>
  <si>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«51.00.00. Культуроведение и социокультурные проекты», СКД (по видам)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</si>
  <si>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«51.00.00. Культуроведение и социокультурные проекты», СКД (по видам) - заочная(чел.)</t>
  </si>
  <si>
    <t>Реализация дополнительных предпрофессиональных программ в области искусств - хореографическое творчество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</si>
  <si>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«53.00.00. Музыкальное искусство», инструментальное исполнительство (по видам инструментов)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</si>
  <si>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«53.00.00. Музыкальное искусство», вокальное искусство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</si>
  <si>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«53.00.00. Музыкальное искусство», хоровое дирижирование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</si>
  <si>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«53.00.00. Музыкальное искусство», теория музыки - очная (чел.)</t>
  </si>
  <si>
    <t>Реализация дополнительных профессиональных программ повышения квалификации(чел.)</t>
  </si>
  <si>
    <t>Библиотечное, библиографическое и информационное обслуживание пользователей библиотеки - в стационарных условиях(единиц)</t>
  </si>
  <si>
    <t>Библиотечное, библиографическое и информационное обслуживание пользователей библиотеки - удаленно через сеть Интернет(единица)</t>
  </si>
  <si>
    <t>Публичный показ музейных предметов, музейных коллекций - в стационарных условиях(чел.)</t>
  </si>
  <si>
    <t>Показ концертных (организация показа) и концертных программ  - с учетом всех форм, стационар (чел.)</t>
  </si>
  <si>
    <t>29925/294</t>
  </si>
  <si>
    <t>33318/293</t>
  </si>
  <si>
    <t>1239/ 3</t>
  </si>
  <si>
    <t>1192/ 4</t>
  </si>
  <si>
    <t>Показ (организация показа) спектаклей (театральных постановок) - драма, стационар (большая форма)(единица)</t>
  </si>
  <si>
    <t>Показ (организация показа) спектаклей (театральных постановок) - драма, гастроли (большая форма)(единица)</t>
  </si>
  <si>
    <t>Показ (организация показа) спектаклей (театральных постановок) - драма, на выезде (большая форма)(единица)</t>
  </si>
  <si>
    <t>108500/ 208</t>
  </si>
  <si>
    <t>111512/ 212</t>
  </si>
  <si>
    <t>3000/ 55</t>
  </si>
  <si>
    <t>2856/ 57</t>
  </si>
  <si>
    <t>Показ (организация показа спектаклей (театральных постановок) - с учетом всех форм, стационар (большая форма-бесплатно)(единица)</t>
  </si>
  <si>
    <t>Показ (организация показа спектаклей (театральных постановок) - с учетом всех форм, на выезде (с учетом всех форм-бесплатно)(единица)</t>
  </si>
  <si>
    <t>15/ 7500</t>
  </si>
  <si>
    <t>31/ 16559</t>
  </si>
  <si>
    <t>8/ 220</t>
  </si>
  <si>
    <t>12/ 242</t>
  </si>
  <si>
    <t>4/ 120</t>
  </si>
  <si>
    <t>5/ 136</t>
  </si>
  <si>
    <t>Организация и проведение культурно-массовых мероприятий (платно) - культурно-массовых (иной деятельности, в результате которой сохраняются, создаются, распространяются и осваиваются культурные ценности)(единица)</t>
  </si>
  <si>
    <t>Организация и проведение культурно-массовых мероприятий (платно) - (единица)</t>
  </si>
  <si>
    <t>Организация деятельности клубных формирований и формирований самодеятельного народного творчества (бесплатно) - организация деятельности клубных формирований различных направлений(единица)</t>
  </si>
  <si>
    <t>Реализация дополнительных общеразвивающих программ - туристско-краеведческой направленности(единица)</t>
  </si>
  <si>
    <t>Содержание (эксплуатация) имущества, находящегося в государственной (муниципальной) собственности - Обеспечение эксплуатационно-технического обслуживания объектов и помещений, а также содержание указанных объектов, оборудования и прилегающей территории в надлежащем состоянии(единица)</t>
  </si>
  <si>
    <t>33649,66/ 33,64966</t>
  </si>
  <si>
    <t>Формирование, учет, изучение, обеспечение физического сохранения и безопасности фондов библиотеки, включая оцифровку фондов(единиц)</t>
  </si>
  <si>
    <t>Библиографическая обработка документов  и создание каталогов(единица)</t>
  </si>
  <si>
    <t>Создание экспозиций (выставок) музеев, организация выездных выставок - в стационарных условиях(единица)</t>
  </si>
  <si>
    <t>Создание экспозиций (выставок) музеев, организация выездных выставок - вне стационара(единица)</t>
  </si>
  <si>
    <t>Создание концертов и концертных программ - Сборный концерт(единица)</t>
  </si>
  <si>
    <t>Создание концертов и концертных программ - Концерт камерного ансамбля(единица)</t>
  </si>
  <si>
    <t>Создание концертов и концертных программ - Концерт оркестра (большие составы)(единица)</t>
  </si>
  <si>
    <t>Создание концертов и концертных программ - Сольный концерт(единица)</t>
  </si>
  <si>
    <t>Создание спектаклей - драма (большая форма)(единица)</t>
  </si>
  <si>
    <t>Создание спектаклей - с учетом всех форм, стационар (большая форма)(единица)</t>
  </si>
  <si>
    <t>Создание спектаклей - с учетом всех форм, стационар (малая форма)(единица)</t>
  </si>
  <si>
    <t>Организация деятельности клубных формирований и формирований самодеятельного народного творчества - организация деятельности творческих коллективов, объединений мастеров декоративно-прикладного, творчества(единица)</t>
  </si>
  <si>
    <t>Организация деятельности клубных формирований и формирований самодеятельного народного творчества - организация показа творческой деятельности клубного формирования(единица)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</si>
  <si>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культуры(единица)</t>
  </si>
  <si>
    <t>Организация и проведение культурно-массовых мероприятий (бесплатно)(единица)</t>
  </si>
  <si>
    <t>Организация и проведение культурно-массовых мероприятий (бесплатно) - методических (семинар, конференция)(единица)</t>
  </si>
  <si>
    <t>Организация и проведение культурно-массовых мероприятий (бесплатно) - культурно-массовых (иные зрелищные мероприятия)(единица)</t>
  </si>
  <si>
    <t>Организация и проведение культурно-массовых мероприятий (бесплатно) - творческих (выставка)(единица)</t>
  </si>
  <si>
    <t>4500/ 300</t>
  </si>
  <si>
    <t>4509/ 503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</si>
  <si>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(услуги)</t>
  </si>
  <si>
    <t>Предоставление социального обслуживания в стационарной форме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(чел.)</t>
  </si>
  <si>
    <t>Предоставление социальных услуг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услуг(чел.)</t>
  </si>
  <si>
    <t>Защита прав и законных интересов детей-сирот и детей, оставшихся без попечения родителей(чел.)</t>
  </si>
  <si>
    <t>Содержание и воспитание детей-сирот и детей, оставшихся без попечения родителей, детей, находящихся в трудной жизненной ситуации(чел.)</t>
  </si>
  <si>
    <t>Психолого-медико-педагогическая реабилитация детей (чел.)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</si>
  <si>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 (детей)</t>
  </si>
  <si>
    <t>Содействие устройству детей на воспитание в семью (детей)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</si>
  <si>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лет(чел.)</t>
  </si>
  <si>
    <t xml:space="preserve">Комитет ветеринарии при Правительстве Калужской области </t>
  </si>
  <si>
    <t>Министерство природных ресурсов и экологии Калужской области</t>
  </si>
  <si>
    <t>Проведение противопожарной пропаганды и других профилактических мероприятий в целях предотвращения возникновения лесных пожаров, в т.ч.:</t>
  </si>
  <si>
    <t>х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</si>
  <si>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</si>
  <si>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</si>
  <si>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Х</t>
  </si>
  <si>
    <t>Освещение и обеспечение проведения мероприятий в сфере деятельности СМИ (листов)</t>
  </si>
  <si>
    <t>Реализация дополнительных профессиональных программ повышения качества(чел.-час)</t>
  </si>
  <si>
    <t>Методическое обеспечение разрабатываемых и реализуемых дополнительных профессиональных программ (кол-во мероприятий)</t>
  </si>
  <si>
    <t>Методическое обеспечение проведения набора и обучения в рамках реализации Государственного плана (кол-во мероприятий)</t>
  </si>
  <si>
    <t>Заготовка, хранение, транспортировка и обеспечение безопасности донорской крови и ее компонентов (условная единица)</t>
  </si>
  <si>
    <t>Организация проведения общественно-значимых мероприятий в сфере образования, науки и молодежной политики(единица)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</si>
  <si>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молодежи(единица)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</si>
  <si>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молодежи(единица)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</si>
  <si>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жизни(единица)</t>
  </si>
  <si>
    <t>Обследование построенных, реконструированных объектов капитального строительства и линейных объектов (шт.)</t>
  </si>
  <si>
    <t xml:space="preserve"> Ведение информационных ресурсов и баз данных (шт.)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</si>
  <si>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(шт.)</t>
  </si>
  <si>
    <t>Разработка, экспертиза и подготовка к утверждению проектов сводов правил и других нормативных технических документов в сфере строительства (шт.)</t>
  </si>
  <si>
    <t>Оформление и выдача ветеринарных сопроводительных документов (шт.)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</si>
  <si>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 , пушных зверей, птиц, рыб и пчел и их лечения (количество проб)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</si>
  <si>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 (ед.)</t>
  </si>
  <si>
    <t>Предоставление услуг в области животноводства (ед.)</t>
  </si>
  <si>
    <t>Предоставление консультационной помощи в рамках государственной аграрной политики (ед.)</t>
  </si>
  <si>
    <t>Ведение информационных ресурсов и баз данных (ед.)</t>
  </si>
  <si>
    <t>Организация мероприятий (ед.)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</si>
  <si>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«облачных технологий» (шт.)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</si>
  <si>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(шт.)</t>
  </si>
  <si>
    <t>Организация предоставления государственных и муниципальных услуг в МФЦ предоставления государственных и муниципальных услуг (бумажная) (шт.)</t>
  </si>
  <si>
    <t>Организация предоставления государственных и муниципальных услуг в МФЦ предоставления государственных и муниципальных услуг (электронная) (шт.)</t>
  </si>
  <si>
    <t>Количество субъектов малого и среднего предпринимательства, обратившихся за услугой (шт.)</t>
  </si>
  <si>
    <t>Сбор, обработка, систематизация и накопление информации при определении кадастровой стоимости (в бумажном виде) (шт.)</t>
  </si>
  <si>
    <t>Сбор, обработка, систематизация и накопление информации при определении кадастровой стоимости (в электронном виде) (шт.)</t>
  </si>
  <si>
    <t>Ведение информационных ресурсов и баз данных  (шт.)</t>
  </si>
  <si>
    <t>Освещение деятельности органов государственной власти (шт.)</t>
  </si>
  <si>
    <t>Организация мероприятий (шт.)</t>
  </si>
  <si>
    <t>Предоставление консультационных и методических услуг (шт.)</t>
  </si>
  <si>
    <t>Предоставление информационной и консультационной поддержки субъектам малого и среднего предпринимательства (Консультирование) (шт.)</t>
  </si>
  <si>
    <t>Предоставление информационной и консультационной поддержки субъектам малого и среднего предпринимательства (Информирование) (шт.)</t>
  </si>
  <si>
    <t>Содержание (эксплуатация) имущества, находящегося в государственной (муниципальной) собственности (м. кв.)</t>
  </si>
  <si>
    <t>Прочистка и обновление противопожарных минерализованных полос (км)</t>
  </si>
  <si>
    <t>Содействие естественному возобновлению (минерализация почвы) (га)</t>
  </si>
  <si>
    <t>Уход за лесами в молодняках. Проведение рубок ухода за молодняками (осветления, прочистки) (га)</t>
  </si>
  <si>
    <t>Проведение агротехнического ухода за лесными культурами (Ручное рыхление почвы и окучивание растений, рыхление около лунок тяпкой или окашивание в междурядьях косой или секором) (га)</t>
  </si>
  <si>
    <t>Проведение агротехнического ухода за лесными культурами (Проведение механизированного ухода культиватором лесным в агрегате с тракторами и уничтожение сорных культур) (га)</t>
  </si>
  <si>
    <t>Дополнение лесных культур (га)</t>
  </si>
  <si>
    <t>Подготовка почвы под лесные культуры. Механизированная обработка почвы  в агрегате с лесным плугом в соответствии с проектом лесовосстановления. (га)</t>
  </si>
  <si>
    <t>Отвод лесосек (га)</t>
  </si>
  <si>
    <t>Планирование, обоснование и назначение санитарно-оздоровительных мероприятий и мероприятий по защите лесов (га)</t>
  </si>
  <si>
    <t>Тушение лесных пожаров (га)</t>
  </si>
  <si>
    <t>Министерство лесного хозяйства Калужской области</t>
  </si>
  <si>
    <t>-проведение профилактического контролируемого выжигания хвороста, лесной подстилки, сухой травы и других лесных горючих материалов (га)</t>
  </si>
  <si>
    <t>-очистка лесных насаждений от захламленности (га)</t>
  </si>
  <si>
    <t>-благоустройство зон отдыха граждан, пребывающих в лесах: устройство мест отдыха (ед.)</t>
  </si>
  <si>
    <t>-благоустройство зон отдыха граждан, пребывающих в лесах: ремонт и подновление старых мест отдыха (ед.)</t>
  </si>
  <si>
    <t>-установка и размещение стендов, знаков и указателей, содержащих информацию о мерах пожарной безопасности в лесах: изготовление новых (ед.)</t>
  </si>
  <si>
    <t>-установка и размещение стендов, знаков и указателей, содержащих информацию о мерах пожарной безопасности в лесах: ремонт и подновление старых (ед.)</t>
  </si>
  <si>
    <t>-обустройство, эксплуатация лесных дорог, предназначенных для охраны лесов от пожаров (км)</t>
  </si>
  <si>
    <t>-устройство противопожарных минерализованных полос (км)</t>
  </si>
  <si>
    <t>Ведение информационных ресурсов и баз данных (организация и проведение торгов; организация и проведение закупок; проведение мониторинга и маркетинговых исследований) (ед.)</t>
  </si>
  <si>
    <t>Организация и проведение мероприятий по экологическому просвещению и пропаганде бережного отношения населения к окружающей природной среде (ед.)</t>
  </si>
  <si>
    <t>Пропаганда экологических знаний, информирование населения о состоянии ООПТ и иных природных территориях (ед.)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</si>
  <si>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подведомственных ему организаций (машино-часы)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</si>
  <si>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 (эксплуатационная площадь)</t>
  </si>
  <si>
    <t>Библиотечное, библиографическое и информационное обслуживание пользователей библиотеки - вне стационара(единица)</t>
  </si>
  <si>
    <t>работы по сохранению объектов культурного наследия (за исключением проектных работ) (единиц)</t>
  </si>
  <si>
    <t>разработка научно-проектной документации по сохранению объектов культурного наследия (единиц)</t>
  </si>
  <si>
    <t>обеспечение проведения государственной историко-культурной экспертизы объектов культурного наследия (единиц)</t>
  </si>
  <si>
    <t>подготовка информации об объектах культурного наследия, необходимой для внесения в Автоматизированную информационную систему Единого государственного реестра объектов культурного наследия (памятников истории и культуры) народов Российской Федерации (единиц)</t>
  </si>
  <si>
    <t>подготовка актов технического состояния объектов культурного наследия (единиц)</t>
  </si>
  <si>
    <t>составление проектов границ территории объектов культурного наследия (единиц)</t>
  </si>
  <si>
    <t>разработка проектов предметов охраны (единиц)</t>
  </si>
  <si>
    <t>Проведение мероприятий по защите населения от болезней общих для человека и животных и пищевых отраслей (ед.)</t>
  </si>
  <si>
    <t>Искусственное лесовосстановление (Посадка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 ) (га)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</si>
  <si>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 (га)</t>
  </si>
  <si>
    <t>Показ концертных (организация показа) и концертных программ  - с учетом всех форм, на выезде(чел., единица)</t>
  </si>
  <si>
    <t>Показ концертных (организация показа) и концертных программ  - с учетом всех форм, на гастролях(чел., единиц)</t>
  </si>
  <si>
    <t>Показ (организация показа спектаклей (театральных постановок) - с учетом всех форм, стационар (большая форма)(чел., единица)</t>
  </si>
  <si>
    <t>Показ (организация показа спектаклей (театральных постановок) - с учетом всех форм, стационар (малая форма)(чел., единица)</t>
  </si>
  <si>
    <t>Организация и проведение мероприятий (бесплатная) - творческие мероприятия (фестивали, смотры, конкурсы)(чел., единица)</t>
  </si>
  <si>
    <t>Организация и проведение мероприятий (бесплатная) - мастер-классы(чел., единица)</t>
  </si>
  <si>
    <t>Организация и проведение мероприятий (бесплатная) - методические мероприятия (семинары, конференции)(чел., единица)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</si>
  <si>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(очное/заочное образование)(чел.)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</si>
  <si>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(заоное образование) (чел.)</t>
  </si>
  <si>
    <t>Администрация Губернатора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</si>
  <si>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</si>
  <si>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</si>
  <si>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спорта Калужской области</t>
  </si>
  <si>
    <t>Министерство культуры и туризма Калужской области</t>
  </si>
  <si>
    <t>Управление по охране объектов культурного наследия Калужской области</t>
  </si>
  <si>
    <t>Министерство труда и социальной защиты Калужской области</t>
  </si>
  <si>
    <t>Министерство строительства и жилищно-коммунального хозяйства Калужской области</t>
  </si>
  <si>
    <t xml:space="preserve">Министерство внутренней политики и массовых коммуникаций Калужской области </t>
  </si>
  <si>
    <t xml:space="preserve">Министерство конкурентной политики Калужской области </t>
  </si>
  <si>
    <t>Уточненный объем государственной услуги (работы) на 2017 год</t>
  </si>
  <si>
    <t>Первоначально утвержденный объем государственной услуги (работы) на 2017 год</t>
  </si>
  <si>
    <t>Уточненные плановые значения объема субсидии на выполнение государственного задания на 2017 год (тыс.руб.)</t>
  </si>
  <si>
    <t>Первоначально утвержденные значения объема субсидии на выполнение государственного задания на 2017 год (тыс.руб.)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</si>
  <si>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«53.00.00. Музыкальное искусство», инструментальное исполнительство (по видам инструментов)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</si>
  <si>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«53.00.00. Музыкальное искусство», вокальное искусство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</si>
  <si>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«53.00.00. Музыкальное искусство», хоровое дирижирование - очная(чел.)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</si>
  <si>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«53.00.00. Музыкальное искусство», теория музыки - очная(чел.)</t>
  </si>
  <si>
    <t>36768/ 170</t>
  </si>
  <si>
    <t>49871/ 240</t>
  </si>
  <si>
    <t>разработка и государственная историко-культурная экспертиза проектов зан охраны объектов культурного наследия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</si>
  <si>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(чел.)</t>
  </si>
  <si>
    <t>Работа по формированию и учету фондов фильмофонда(единица)</t>
  </si>
  <si>
    <t>Организация и проведение культурно-массовых мероприятий (бесплатно) - мастер - классы(единица)</t>
  </si>
  <si>
    <t>Оказание туристско-информационных услуг - в стационарных условиях(единица)</t>
  </si>
  <si>
    <t>Организация и проведение культурно-массовых мероприятий (бесплатно) - публичные лекции(единица)</t>
  </si>
  <si>
    <t>Оказание туристско-информационных услуг - удаленно через сеть Интернет(единица)</t>
  </si>
  <si>
    <t>Формирование, ведение баз данных, в том числе Интернет-ресурсов сфере туризма(единица)</t>
  </si>
  <si>
    <t>Оказание туристско-информационных услуг - вне стационара(единица)</t>
  </si>
  <si>
    <t>Осуществление экскурсионного обслуживания - за плату (единица)</t>
  </si>
  <si>
    <t>Формирование, учет, изучение, обеспечение физического сохранения и безопасности музейных предметов, музейных коллекций(единица)</t>
  </si>
  <si>
    <t>Организация деятельности клубных формирований и формирований самодеятельного народного творчества (бесплатно) - организация показа творческой деятельности клубных формирований(единица)</t>
  </si>
  <si>
    <t>Прокат кино и видеофильмов(единица)</t>
  </si>
  <si>
    <t>Показ (организация показа спектаклей (театральных постановок) - с учетом всех форм, на выезде (с учетом всех форм)(единица)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</si>
</sst>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2">
      <alignment horizontal="center" wrapText="1"/>
    </xf>
    <xf numFmtId="0" fontId="6" fillId="0" borderId="2">
      <alignment horizontal="center" shrinkToFit="1"/>
    </xf>
    <xf numFmtId="4" fontId="6" fillId="0" borderId="2">
      <alignment horizontal="right" shrinkToFit="1"/>
    </xf>
    <xf numFmtId="0" fontId="7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3" fillId="0" borderId="1" xfId="2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0" fillId="0" borderId="0" xfId="0"/>
    <xf numFmtId="4" fontId="10" fillId="0" borderId="1" xfId="1" applyNumberFormat="1" applyFont="1" applyFill="1" applyBorder="1" applyAlignment="1">
      <alignment horizontal="center" vertical="center" wrapText="1" shrinkToFit="1"/>
    </xf>
    <xf numFmtId="4" fontId="2" fillId="0" borderId="1" xfId="1" applyNumberFormat="1" applyFont="1" applyFill="1" applyBorder="1" applyAlignment="1">
      <alignment horizontal="center" vertical="center" wrapText="1" shrinkToFit="1"/>
    </xf>
    <xf numFmtId="4" fontId="3" fillId="4" borderId="1" xfId="1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4" borderId="1" xfId="5" applyNumberFormat="1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 applyProtection="1">
      <alignment horizontal="center" vertical="center" wrapText="1" shrinkToFit="1"/>
    </xf>
    <xf numFmtId="4" fontId="11" fillId="4" borderId="1" xfId="4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wrapText="1"/>
    </xf>
    <xf numFmtId="43" fontId="3" fillId="4" borderId="1" xfId="6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2" applyNumberFormat="1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/>
    </xf>
    <xf numFmtId="4" fontId="2" fillId="0" borderId="1" xfId="5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 applyProtection="1">
      <alignment horizontal="center" vertical="center" wrapText="1" shrinkToFit="1"/>
    </xf>
    <xf numFmtId="4" fontId="10" fillId="0" borderId="1" xfId="3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" fontId="2" fillId="0" borderId="1" xfId="0" applyNumberFormat="1" applyFont="1" applyFill="1" applyBorder="1" applyAlignment="1">
      <alignment horizontal="left" vertical="center" wrapText="1"/>
    </xf>
    <xf numFmtId="4" fontId="9" fillId="4" borderId="1" xfId="1" applyNumberFormat="1" applyFont="1" applyFill="1" applyBorder="1" applyAlignment="1">
      <alignment horizontal="center" vertical="center" wrapText="1" shrinkToFit="1"/>
    </xf>
    <xf numFmtId="4" fontId="11" fillId="4" borderId="1" xfId="3" applyNumberFormat="1" applyFont="1" applyFill="1" applyBorder="1" applyAlignment="1" applyProtection="1">
      <alignment horizontal="center" vertical="center" wrapText="1" shrinkToFit="1"/>
    </xf>
    <xf numFmtId="165" fontId="3" fillId="4" borderId="1" xfId="6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vertical="center" wrapText="1"/>
    </xf>
    <xf numFmtId="4" fontId="10" fillId="0" borderId="1" xfId="6" applyNumberFormat="1" applyFont="1" applyFill="1" applyBorder="1" applyAlignment="1">
      <alignment vertical="center" wrapText="1"/>
    </xf>
    <xf numFmtId="4" fontId="13" fillId="0" borderId="1" xfId="2" applyNumberFormat="1" applyFont="1" applyFill="1" applyBorder="1" applyAlignment="1" applyProtection="1">
      <alignment horizontal="center" vertical="center" wrapText="1"/>
    </xf>
    <xf numFmtId="4" fontId="13" fillId="0" borderId="1" xfId="2" applyNumberFormat="1" applyFont="1" applyFill="1" applyBorder="1" applyAlignment="1" applyProtection="1">
      <alignment horizontal="left" vertical="center" wrapText="1" indent="5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2" fillId="0" borderId="1" xfId="5" applyNumberFormat="1" applyFont="1" applyFill="1" applyBorder="1" applyAlignment="1">
      <alignment horizontal="left" vertical="center" wrapText="1"/>
    </xf>
    <xf numFmtId="4" fontId="10" fillId="0" borderId="1" xfId="5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quotePrefix="1" applyNumberFormat="1" applyFont="1" applyFill="1" applyBorder="1" applyAlignment="1">
      <alignment vertical="center" wrapText="1"/>
    </xf>
    <xf numFmtId="4" fontId="2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4" fontId="9" fillId="4" borderId="1" xfId="0" applyNumberFormat="1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1" xfId="2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</cellXfs>
  <cellStyles count="7">
    <cellStyle name="st36" xfId="2"/>
    <cellStyle name="xl34" xfId="3"/>
    <cellStyle name="xl35" xfId="4"/>
    <cellStyle name="Обычный" xfId="0" builtinId="0"/>
    <cellStyle name="Обычный 2" xfId="5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"/>
  <sheetViews>
    <sheetView tabSelected="1" zoomScale="89" zoomScaleNormal="89" workbookViewId="0">
      <pane ySplit="4" topLeftCell="A5" activePane="bottomLeft" state="frozen"/>
      <selection pane="bottomLeft" activeCell="A5" sqref="A5:G5"/>
    </sheetView>
  </sheetViews>
  <sheetFormatPr defaultRowHeight="15" x14ac:dyDescent="0.25"/>
  <cols>
    <col min="1" max="1" width="55.42578125" customWidth="1"/>
    <col min="2" max="2" width="24.28515625" style="43" customWidth="1"/>
    <col min="3" max="3" width="28" style="43" customWidth="1"/>
    <col min="4" max="5" width="23.85546875" style="43" customWidth="1"/>
    <col min="6" max="6" width="25.42578125" customWidth="1"/>
    <col min="7" max="7" width="22.42578125" customWidth="1"/>
    <col min="11" max="11" width="6.7109375" customWidth="1"/>
  </cols>
  <sheetData>
    <row r="1" spans="1:7" ht="82.9" customHeight="1" x14ac:dyDescent="0.25">
      <c r="A1" s="74" t="s">
        <v>0</v>
      </c>
      <c r="B1" s="74"/>
      <c r="C1" s="75"/>
      <c r="D1" s="75"/>
      <c r="E1" s="75"/>
      <c r="F1" s="75"/>
      <c r="G1" s="75"/>
    </row>
    <row r="2" spans="1:7" x14ac:dyDescent="0.25">
      <c r="A2" s="2"/>
      <c r="B2" s="36"/>
      <c r="C2" s="36"/>
      <c r="D2" s="76"/>
      <c r="E2" s="76"/>
      <c r="F2" s="76"/>
      <c r="G2" s="76"/>
    </row>
    <row r="3" spans="1:7" ht="15.75" x14ac:dyDescent="0.25">
      <c r="A3" s="1"/>
      <c r="B3" s="37"/>
      <c r="C3" s="37"/>
      <c r="D3" s="37"/>
      <c r="E3" s="37"/>
      <c r="F3" s="1"/>
      <c r="G3" s="1"/>
    </row>
    <row r="4" spans="1:7" ht="173.25" x14ac:dyDescent="0.25">
      <c r="A4" s="4" t="s">
        <v>1</v>
      </c>
      <c r="B4" s="38" t="s">
        <v>241</v>
      </c>
      <c r="C4" s="38" t="s">
        <v>240</v>
      </c>
      <c r="D4" s="38" t="s">
        <v>2</v>
      </c>
      <c r="E4" s="38" t="s">
        <v>243</v>
      </c>
      <c r="F4" s="4" t="s">
        <v>242</v>
      </c>
      <c r="G4" s="4" t="s">
        <v>3</v>
      </c>
    </row>
    <row r="5" spans="1:7" ht="15.75" x14ac:dyDescent="0.25">
      <c r="A5" s="77" t="s">
        <v>231</v>
      </c>
      <c r="B5" s="77"/>
      <c r="C5" s="77"/>
      <c r="D5" s="77"/>
      <c r="E5" s="77"/>
      <c r="F5" s="77"/>
      <c r="G5" s="77"/>
    </row>
    <row r="6" spans="1:7" ht="47.25" x14ac:dyDescent="0.25">
      <c r="A6" s="8" t="s">
        <v>4</v>
      </c>
      <c r="B6" s="20">
        <v>652075</v>
      </c>
      <c r="C6" s="21">
        <v>652075</v>
      </c>
      <c r="D6" s="21">
        <v>652393</v>
      </c>
      <c r="E6" s="21">
        <v>160248.916</v>
      </c>
      <c r="F6" s="18">
        <v>159674.17168</v>
      </c>
      <c r="G6" s="18">
        <v>157486.88769</v>
      </c>
    </row>
    <row r="7" spans="1:7" ht="78.75" x14ac:dyDescent="0.25">
      <c r="A7" s="9" t="s">
        <v>5</v>
      </c>
      <c r="B7" s="20">
        <v>8884</v>
      </c>
      <c r="C7" s="20">
        <v>10262</v>
      </c>
      <c r="D7" s="20">
        <v>10345</v>
      </c>
      <c r="E7" s="20">
        <v>571676.36699999997</v>
      </c>
      <c r="F7" s="19">
        <v>593397.73094000004</v>
      </c>
      <c r="G7" s="20">
        <v>590011.58574000001</v>
      </c>
    </row>
    <row r="8" spans="1:7" ht="15.75" x14ac:dyDescent="0.25">
      <c r="A8" s="8" t="s">
        <v>6</v>
      </c>
      <c r="B8" s="39">
        <v>74633</v>
      </c>
      <c r="C8" s="20">
        <v>74633</v>
      </c>
      <c r="D8" s="20">
        <v>72642</v>
      </c>
      <c r="E8" s="20">
        <v>125230.223</v>
      </c>
      <c r="F8" s="19">
        <v>128120.40233</v>
      </c>
      <c r="G8" s="20">
        <v>125995.37833000001</v>
      </c>
    </row>
    <row r="9" spans="1:7" ht="94.5" x14ac:dyDescent="0.25">
      <c r="A9" s="9" t="s">
        <v>7</v>
      </c>
      <c r="B9" s="20">
        <v>4781</v>
      </c>
      <c r="C9" s="20">
        <v>4451</v>
      </c>
      <c r="D9" s="20">
        <v>4615</v>
      </c>
      <c r="E9" s="20">
        <v>8355.5619999999999</v>
      </c>
      <c r="F9" s="19">
        <v>7778.8346600000004</v>
      </c>
      <c r="G9" s="20">
        <v>7138.3095700000003</v>
      </c>
    </row>
    <row r="10" spans="1:7" ht="31.5" x14ac:dyDescent="0.25">
      <c r="A10" s="9" t="s">
        <v>8</v>
      </c>
      <c r="B10" s="20">
        <v>32800</v>
      </c>
      <c r="C10" s="20">
        <v>32800</v>
      </c>
      <c r="D10" s="20">
        <v>32413</v>
      </c>
      <c r="E10" s="20">
        <v>8200</v>
      </c>
      <c r="F10" s="19">
        <v>8582.7000000000007</v>
      </c>
      <c r="G10" s="20">
        <v>8700</v>
      </c>
    </row>
    <row r="11" spans="1:7" ht="63" x14ac:dyDescent="0.25">
      <c r="A11" s="9" t="s">
        <v>9</v>
      </c>
      <c r="B11" s="20">
        <v>1</v>
      </c>
      <c r="C11" s="20">
        <v>1</v>
      </c>
      <c r="D11" s="20">
        <v>1</v>
      </c>
      <c r="E11" s="20">
        <v>13059</v>
      </c>
      <c r="F11" s="19">
        <v>13124</v>
      </c>
      <c r="G11" s="19">
        <v>13124</v>
      </c>
    </row>
    <row r="12" spans="1:7" ht="157.5" x14ac:dyDescent="0.25">
      <c r="A12" s="10" t="s">
        <v>208</v>
      </c>
      <c r="B12" s="39">
        <v>28670</v>
      </c>
      <c r="C12" s="20">
        <v>28670</v>
      </c>
      <c r="D12" s="20">
        <v>28580</v>
      </c>
      <c r="E12" s="20">
        <v>15017.97</v>
      </c>
      <c r="F12" s="19">
        <v>15109.82</v>
      </c>
      <c r="G12" s="20">
        <v>15143.91</v>
      </c>
    </row>
    <row r="13" spans="1:7" ht="47.25" x14ac:dyDescent="0.25">
      <c r="A13" s="8" t="s">
        <v>10</v>
      </c>
      <c r="B13" s="39">
        <v>1047</v>
      </c>
      <c r="C13" s="20">
        <v>1047</v>
      </c>
      <c r="D13" s="20">
        <v>1187</v>
      </c>
      <c r="E13" s="20">
        <v>7471.799</v>
      </c>
      <c r="F13" s="19">
        <v>7960.741</v>
      </c>
      <c r="G13" s="20">
        <v>7915.348</v>
      </c>
    </row>
    <row r="14" spans="1:7" ht="31.5" x14ac:dyDescent="0.25">
      <c r="A14" s="10" t="s">
        <v>11</v>
      </c>
      <c r="B14" s="39">
        <v>20000</v>
      </c>
      <c r="C14" s="20">
        <v>20000</v>
      </c>
      <c r="D14" s="20">
        <v>20084</v>
      </c>
      <c r="E14" s="20">
        <v>11504.915999999999</v>
      </c>
      <c r="F14" s="19">
        <v>11604.915999999999</v>
      </c>
      <c r="G14" s="20">
        <v>11702.31285</v>
      </c>
    </row>
    <row r="15" spans="1:7" ht="110.25" customHeight="1" x14ac:dyDescent="0.25">
      <c r="A15" s="9" t="s">
        <v>12</v>
      </c>
      <c r="B15" s="20">
        <v>32</v>
      </c>
      <c r="C15" s="20">
        <v>32</v>
      </c>
      <c r="D15" s="20">
        <v>32</v>
      </c>
      <c r="E15" s="20">
        <v>1500</v>
      </c>
      <c r="F15" s="19">
        <v>1500</v>
      </c>
      <c r="G15" s="20">
        <v>1388.8356799999999</v>
      </c>
    </row>
    <row r="16" spans="1:7" ht="31.5" x14ac:dyDescent="0.25">
      <c r="A16" s="9" t="s">
        <v>13</v>
      </c>
      <c r="B16" s="20">
        <v>2300</v>
      </c>
      <c r="C16" s="20">
        <v>2300</v>
      </c>
      <c r="D16" s="20">
        <v>2709</v>
      </c>
      <c r="E16" s="20">
        <v>4530.2709999999997</v>
      </c>
      <c r="F16" s="19">
        <v>4749.20748</v>
      </c>
      <c r="G16" s="20">
        <v>5070.8719300000002</v>
      </c>
    </row>
    <row r="17" spans="1:7" ht="47.25" x14ac:dyDescent="0.25">
      <c r="A17" s="9" t="s">
        <v>14</v>
      </c>
      <c r="B17" s="20">
        <v>421</v>
      </c>
      <c r="C17" s="20">
        <v>423</v>
      </c>
      <c r="D17" s="20">
        <v>423</v>
      </c>
      <c r="E17" s="20">
        <v>80000</v>
      </c>
      <c r="F17" s="19">
        <v>97858.53</v>
      </c>
      <c r="G17" s="20">
        <v>97653.05</v>
      </c>
    </row>
    <row r="18" spans="1:7" ht="47.25" x14ac:dyDescent="0.25">
      <c r="A18" s="8" t="s">
        <v>15</v>
      </c>
      <c r="B18" s="39">
        <v>1800</v>
      </c>
      <c r="C18" s="20">
        <v>1800</v>
      </c>
      <c r="D18" s="20">
        <v>1879</v>
      </c>
      <c r="E18" s="20">
        <v>12046.77</v>
      </c>
      <c r="F18" s="19">
        <v>12300.049230000001</v>
      </c>
      <c r="G18" s="20">
        <v>11960.38415</v>
      </c>
    </row>
    <row r="19" spans="1:7" ht="63" x14ac:dyDescent="0.25">
      <c r="A19" s="9" t="s">
        <v>16</v>
      </c>
      <c r="B19" s="20">
        <v>1</v>
      </c>
      <c r="C19" s="20">
        <v>1</v>
      </c>
      <c r="D19" s="20">
        <v>1</v>
      </c>
      <c r="E19" s="20">
        <v>22481.518</v>
      </c>
      <c r="F19" s="19">
        <v>22827.372060000002</v>
      </c>
      <c r="G19" s="20">
        <v>22825.062600000001</v>
      </c>
    </row>
    <row r="20" spans="1:7" ht="31.5" x14ac:dyDescent="0.25">
      <c r="A20" s="8" t="s">
        <v>17</v>
      </c>
      <c r="B20" s="39">
        <v>9500</v>
      </c>
      <c r="C20" s="20">
        <v>9500</v>
      </c>
      <c r="D20" s="20">
        <v>9183</v>
      </c>
      <c r="E20" s="20">
        <v>66941</v>
      </c>
      <c r="F20" s="19">
        <v>66941</v>
      </c>
      <c r="G20" s="20">
        <v>59125.852489999997</v>
      </c>
    </row>
    <row r="21" spans="1:7" ht="63" x14ac:dyDescent="0.25">
      <c r="A21" s="7" t="s">
        <v>18</v>
      </c>
      <c r="B21" s="20">
        <v>10096</v>
      </c>
      <c r="C21" s="20">
        <v>10822</v>
      </c>
      <c r="D21" s="20">
        <v>10994</v>
      </c>
      <c r="E21" s="20">
        <v>17644.437999999998</v>
      </c>
      <c r="F21" s="19">
        <v>18242.377039999999</v>
      </c>
      <c r="G21" s="20">
        <v>16596.13177</v>
      </c>
    </row>
    <row r="22" spans="1:7" ht="15.75" x14ac:dyDescent="0.25">
      <c r="A22" s="9" t="s">
        <v>19</v>
      </c>
      <c r="B22" s="20">
        <v>115062</v>
      </c>
      <c r="C22" s="20">
        <v>115162</v>
      </c>
      <c r="D22" s="20">
        <v>168166</v>
      </c>
      <c r="E22" s="20">
        <v>62500</v>
      </c>
      <c r="F22" s="19">
        <v>63343</v>
      </c>
      <c r="G22" s="20">
        <v>62801.597000000002</v>
      </c>
    </row>
    <row r="23" spans="1:7" ht="47.25" x14ac:dyDescent="0.25">
      <c r="A23" s="9" t="s">
        <v>20</v>
      </c>
      <c r="B23" s="20">
        <v>8000</v>
      </c>
      <c r="C23" s="20">
        <v>6200</v>
      </c>
      <c r="D23" s="20">
        <v>5973</v>
      </c>
      <c r="E23" s="20">
        <v>4760</v>
      </c>
      <c r="F23" s="19">
        <v>4440.4399999999996</v>
      </c>
      <c r="G23" s="20">
        <v>4580.2</v>
      </c>
    </row>
    <row r="24" spans="1:7" ht="31.5" x14ac:dyDescent="0.25">
      <c r="A24" s="9" t="s">
        <v>21</v>
      </c>
      <c r="B24" s="20">
        <v>14</v>
      </c>
      <c r="C24" s="20">
        <v>14</v>
      </c>
      <c r="D24" s="20">
        <v>14</v>
      </c>
      <c r="E24" s="20">
        <v>13165.223</v>
      </c>
      <c r="F24" s="19">
        <v>12766.281000000001</v>
      </c>
      <c r="G24" s="20">
        <v>12747.683000000001</v>
      </c>
    </row>
    <row r="25" spans="1:7" ht="126" x14ac:dyDescent="0.25">
      <c r="A25" s="8" t="s">
        <v>209</v>
      </c>
      <c r="B25" s="39">
        <v>374.58</v>
      </c>
      <c r="C25" s="20">
        <v>374.58</v>
      </c>
      <c r="D25" s="20">
        <v>374.58</v>
      </c>
      <c r="E25" s="20">
        <v>40244.83</v>
      </c>
      <c r="F25" s="19">
        <v>41522.980000000003</v>
      </c>
      <c r="G25" s="20">
        <v>41401.67</v>
      </c>
    </row>
    <row r="26" spans="1:7" ht="15.75" x14ac:dyDescent="0.25">
      <c r="A26" s="9" t="s">
        <v>22</v>
      </c>
      <c r="B26" s="20">
        <v>90574</v>
      </c>
      <c r="C26" s="20">
        <v>90574</v>
      </c>
      <c r="D26" s="20">
        <v>90051</v>
      </c>
      <c r="E26" s="20">
        <v>57453.52</v>
      </c>
      <c r="F26" s="19">
        <v>59370.191039999998</v>
      </c>
      <c r="G26" s="20">
        <v>57501.644829999997</v>
      </c>
    </row>
    <row r="27" spans="1:7" ht="63" x14ac:dyDescent="0.25">
      <c r="A27" s="9" t="s">
        <v>23</v>
      </c>
      <c r="B27" s="20">
        <v>243</v>
      </c>
      <c r="C27" s="20">
        <v>243</v>
      </c>
      <c r="D27" s="20">
        <v>254</v>
      </c>
      <c r="E27" s="20">
        <v>1809.3</v>
      </c>
      <c r="F27" s="19">
        <v>1809.3009</v>
      </c>
      <c r="G27" s="20">
        <v>1524.40534</v>
      </c>
    </row>
    <row r="28" spans="1:7" ht="15.75" x14ac:dyDescent="0.25">
      <c r="A28" s="9" t="s">
        <v>24</v>
      </c>
      <c r="B28" s="20">
        <v>1979</v>
      </c>
      <c r="C28" s="20">
        <v>2035</v>
      </c>
      <c r="D28" s="20">
        <v>2535</v>
      </c>
      <c r="E28" s="20">
        <v>7727.48</v>
      </c>
      <c r="F28" s="19">
        <v>7977.9689699999999</v>
      </c>
      <c r="G28" s="20">
        <v>7541.9206599999998</v>
      </c>
    </row>
    <row r="29" spans="1:7" ht="15.75" x14ac:dyDescent="0.25">
      <c r="A29" s="9" t="s">
        <v>25</v>
      </c>
      <c r="B29" s="20">
        <v>1534</v>
      </c>
      <c r="C29" s="20">
        <v>1608</v>
      </c>
      <c r="D29" s="20">
        <v>2080</v>
      </c>
      <c r="E29" s="20">
        <v>3672.52</v>
      </c>
      <c r="F29" s="19">
        <v>3792.2227200000002</v>
      </c>
      <c r="G29" s="20">
        <v>3575.25504</v>
      </c>
    </row>
    <row r="30" spans="1:7" ht="47.25" x14ac:dyDescent="0.25">
      <c r="A30" s="9" t="s">
        <v>156</v>
      </c>
      <c r="B30" s="20">
        <v>18700</v>
      </c>
      <c r="C30" s="20">
        <v>18700</v>
      </c>
      <c r="D30" s="20">
        <v>19264</v>
      </c>
      <c r="E30" s="20">
        <v>88050</v>
      </c>
      <c r="F30" s="19">
        <v>88830</v>
      </c>
      <c r="G30" s="20">
        <v>88830</v>
      </c>
    </row>
    <row r="31" spans="1:7" ht="157.5" x14ac:dyDescent="0.25">
      <c r="A31" s="9" t="s">
        <v>26</v>
      </c>
      <c r="B31" s="20">
        <v>899</v>
      </c>
      <c r="C31" s="20">
        <v>887</v>
      </c>
      <c r="D31" s="20">
        <v>904</v>
      </c>
      <c r="E31" s="20">
        <v>89623.75</v>
      </c>
      <c r="F31" s="20">
        <v>87371.449080000006</v>
      </c>
      <c r="G31" s="20">
        <v>92021.682159999997</v>
      </c>
    </row>
    <row r="32" spans="1:7" ht="157.5" x14ac:dyDescent="0.25">
      <c r="A32" s="9" t="s">
        <v>27</v>
      </c>
      <c r="B32" s="20">
        <v>1310</v>
      </c>
      <c r="C32" s="20">
        <v>1133</v>
      </c>
      <c r="D32" s="20">
        <v>1313</v>
      </c>
      <c r="E32" s="20">
        <v>9831.25</v>
      </c>
      <c r="F32" s="20">
        <v>9831.25</v>
      </c>
      <c r="G32" s="20">
        <v>10746.982330000001</v>
      </c>
    </row>
    <row r="33" spans="1:7" s="43" customFormat="1" ht="15.75" x14ac:dyDescent="0.25">
      <c r="A33" s="30" t="s">
        <v>28</v>
      </c>
      <c r="B33" s="11" t="s">
        <v>151</v>
      </c>
      <c r="C33" s="31" t="s">
        <v>151</v>
      </c>
      <c r="D33" s="31" t="s">
        <v>151</v>
      </c>
      <c r="E33" s="31">
        <f>SUM(E6:E32)</f>
        <v>1504746.6230000001</v>
      </c>
      <c r="F33" s="31">
        <f>SUM(F6:F32)</f>
        <v>1550826.9361299996</v>
      </c>
      <c r="G33" s="31">
        <f>SUM(G6:G32)</f>
        <v>1535110.9611600002</v>
      </c>
    </row>
    <row r="34" spans="1:7" ht="15.75" x14ac:dyDescent="0.25">
      <c r="A34" s="78" t="s">
        <v>232</v>
      </c>
      <c r="B34" s="78"/>
      <c r="C34" s="78"/>
      <c r="D34" s="78"/>
      <c r="E34" s="78"/>
      <c r="F34" s="78"/>
      <c r="G34" s="78"/>
    </row>
    <row r="35" spans="1:7" ht="47.25" x14ac:dyDescent="0.25">
      <c r="A35" s="12" t="s">
        <v>29</v>
      </c>
      <c r="B35" s="48">
        <v>2016</v>
      </c>
      <c r="C35" s="49">
        <v>1064</v>
      </c>
      <c r="D35" s="49">
        <v>1064</v>
      </c>
      <c r="E35" s="48">
        <v>112.56665</v>
      </c>
      <c r="F35" s="49">
        <v>59.41</v>
      </c>
      <c r="G35" s="49">
        <v>59.41</v>
      </c>
    </row>
    <row r="36" spans="1:7" ht="47.25" x14ac:dyDescent="0.25">
      <c r="A36" s="12" t="s">
        <v>30</v>
      </c>
      <c r="B36" s="48">
        <v>42624</v>
      </c>
      <c r="C36" s="49">
        <v>34749</v>
      </c>
      <c r="D36" s="49">
        <v>34749</v>
      </c>
      <c r="E36" s="48">
        <v>2351.1</v>
      </c>
      <c r="F36" s="49">
        <v>1916.7</v>
      </c>
      <c r="G36" s="49">
        <v>1916.7</v>
      </c>
    </row>
    <row r="37" spans="1:7" ht="78.75" x14ac:dyDescent="0.25">
      <c r="A37" s="12" t="s">
        <v>31</v>
      </c>
      <c r="B37" s="48">
        <v>7488</v>
      </c>
      <c r="C37" s="49">
        <v>11840</v>
      </c>
      <c r="D37" s="49">
        <v>11840</v>
      </c>
      <c r="E37" s="48">
        <v>41.302709999999998</v>
      </c>
      <c r="F37" s="49">
        <v>65.31</v>
      </c>
      <c r="G37" s="49">
        <v>65.31</v>
      </c>
    </row>
    <row r="38" spans="1:7" ht="47.25" customHeight="1" x14ac:dyDescent="0.25">
      <c r="A38" s="12" t="s">
        <v>32</v>
      </c>
      <c r="B38" s="48">
        <v>282132</v>
      </c>
      <c r="C38" s="49">
        <v>291227</v>
      </c>
      <c r="D38" s="49">
        <v>293273</v>
      </c>
      <c r="E38" s="48">
        <v>16092.501759999999</v>
      </c>
      <c r="F38" s="49">
        <v>17907.330000000002</v>
      </c>
      <c r="G38" s="49">
        <v>17907.330000000002</v>
      </c>
    </row>
    <row r="39" spans="1:7" ht="47.25" x14ac:dyDescent="0.25">
      <c r="A39" s="12" t="s">
        <v>33</v>
      </c>
      <c r="B39" s="48">
        <v>66204</v>
      </c>
      <c r="C39" s="49">
        <v>64372</v>
      </c>
      <c r="D39" s="49">
        <v>64601</v>
      </c>
      <c r="E39" s="48">
        <v>3664.8303299999998</v>
      </c>
      <c r="F39" s="49">
        <v>3831.9</v>
      </c>
      <c r="G39" s="49">
        <v>3831.9</v>
      </c>
    </row>
    <row r="40" spans="1:7" ht="31.5" x14ac:dyDescent="0.25">
      <c r="A40" s="12" t="s">
        <v>34</v>
      </c>
      <c r="B40" s="48">
        <v>20880</v>
      </c>
      <c r="C40" s="49">
        <v>19928</v>
      </c>
      <c r="D40" s="49">
        <v>20196</v>
      </c>
      <c r="E40" s="48">
        <v>1238.1754999999998</v>
      </c>
      <c r="F40" s="49">
        <v>1267.22</v>
      </c>
      <c r="G40" s="49">
        <v>1267.22</v>
      </c>
    </row>
    <row r="41" spans="1:7" ht="47.25" x14ac:dyDescent="0.25">
      <c r="A41" s="12" t="s">
        <v>35</v>
      </c>
      <c r="B41" s="48">
        <v>3240</v>
      </c>
      <c r="C41" s="49">
        <v>64168</v>
      </c>
      <c r="D41" s="49">
        <v>64292</v>
      </c>
      <c r="E41" s="48">
        <v>183.73501999999999</v>
      </c>
      <c r="F41" s="49">
        <v>7020.34</v>
      </c>
      <c r="G41" s="49">
        <v>7020.34</v>
      </c>
    </row>
    <row r="42" spans="1:7" ht="47.25" x14ac:dyDescent="0.25">
      <c r="A42" s="12" t="s">
        <v>157</v>
      </c>
      <c r="B42" s="48">
        <v>200</v>
      </c>
      <c r="C42" s="49">
        <v>200</v>
      </c>
      <c r="D42" s="49">
        <v>200</v>
      </c>
      <c r="E42" s="48">
        <v>20869.18</v>
      </c>
      <c r="F42" s="49">
        <v>23391.301670000001</v>
      </c>
      <c r="G42" s="49">
        <v>23391.301670000001</v>
      </c>
    </row>
    <row r="43" spans="1:7" ht="94.5" x14ac:dyDescent="0.25">
      <c r="A43" s="12" t="s">
        <v>158</v>
      </c>
      <c r="B43" s="48">
        <v>62</v>
      </c>
      <c r="C43" s="49">
        <v>65</v>
      </c>
      <c r="D43" s="49">
        <v>80</v>
      </c>
      <c r="E43" s="49">
        <v>6859.1842100000003</v>
      </c>
      <c r="F43" s="49">
        <v>12706.14</v>
      </c>
      <c r="G43" s="49">
        <v>12706.14</v>
      </c>
    </row>
    <row r="44" spans="1:7" ht="110.25" x14ac:dyDescent="0.25">
      <c r="A44" s="12" t="s">
        <v>159</v>
      </c>
      <c r="B44" s="48">
        <v>85</v>
      </c>
      <c r="C44" s="49">
        <v>85</v>
      </c>
      <c r="D44" s="49">
        <v>105</v>
      </c>
      <c r="E44" s="49">
        <v>7575.9039700000003</v>
      </c>
      <c r="F44" s="49">
        <v>7917.66</v>
      </c>
      <c r="G44" s="49">
        <v>7917.66</v>
      </c>
    </row>
    <row r="45" spans="1:7" ht="94.5" x14ac:dyDescent="0.25">
      <c r="A45" s="12" t="s">
        <v>160</v>
      </c>
      <c r="B45" s="48">
        <v>25</v>
      </c>
      <c r="C45" s="49">
        <v>25</v>
      </c>
      <c r="D45" s="49">
        <v>36</v>
      </c>
      <c r="E45" s="49">
        <v>2235.99496</v>
      </c>
      <c r="F45" s="49">
        <v>2347.3145800000002</v>
      </c>
      <c r="G45" s="49">
        <v>2347.3145800000002</v>
      </c>
    </row>
    <row r="46" spans="1:7" ht="15.75" x14ac:dyDescent="0.25">
      <c r="A46" s="12" t="s">
        <v>36</v>
      </c>
      <c r="B46" s="48">
        <v>180895</v>
      </c>
      <c r="C46" s="49">
        <v>180895</v>
      </c>
      <c r="D46" s="49">
        <v>184573</v>
      </c>
      <c r="E46" s="49">
        <v>120507.65</v>
      </c>
      <c r="F46" s="49">
        <v>120507.7</v>
      </c>
      <c r="G46" s="49">
        <v>120507.7</v>
      </c>
    </row>
    <row r="47" spans="1:7" ht="78.75" x14ac:dyDescent="0.25">
      <c r="A47" s="12" t="s">
        <v>37</v>
      </c>
      <c r="B47" s="48">
        <v>7859</v>
      </c>
      <c r="C47" s="49">
        <v>8253</v>
      </c>
      <c r="D47" s="49">
        <v>8216</v>
      </c>
      <c r="E47" s="48">
        <v>639649.74</v>
      </c>
      <c r="F47" s="49">
        <v>672820.91</v>
      </c>
      <c r="G47" s="49">
        <v>672820.91</v>
      </c>
    </row>
    <row r="48" spans="1:7" ht="78.75" x14ac:dyDescent="0.25">
      <c r="A48" s="12" t="s">
        <v>38</v>
      </c>
      <c r="B48" s="48">
        <v>2056</v>
      </c>
      <c r="C48" s="49">
        <v>2022</v>
      </c>
      <c r="D48" s="49">
        <v>2014</v>
      </c>
      <c r="E48" s="48">
        <v>164660.79</v>
      </c>
      <c r="F48" s="49">
        <v>162273.54</v>
      </c>
      <c r="G48" s="49">
        <v>162273.54</v>
      </c>
    </row>
    <row r="49" spans="1:7" ht="78.75" x14ac:dyDescent="0.25">
      <c r="A49" s="12" t="s">
        <v>39</v>
      </c>
      <c r="B49" s="48">
        <v>460</v>
      </c>
      <c r="C49" s="49">
        <v>521</v>
      </c>
      <c r="D49" s="49">
        <v>508</v>
      </c>
      <c r="E49" s="48">
        <v>36684.629999999997</v>
      </c>
      <c r="F49" s="49">
        <v>39381.620000000003</v>
      </c>
      <c r="G49" s="49">
        <v>39381.620000000003</v>
      </c>
    </row>
    <row r="50" spans="1:7" ht="94.5" x14ac:dyDescent="0.25">
      <c r="A50" s="12" t="s">
        <v>228</v>
      </c>
      <c r="B50" s="48">
        <v>121</v>
      </c>
      <c r="C50" s="49">
        <v>77</v>
      </c>
      <c r="D50" s="49">
        <v>77</v>
      </c>
      <c r="E50" s="48">
        <v>2500.0500000000002</v>
      </c>
      <c r="F50" s="49">
        <v>1417.25</v>
      </c>
      <c r="G50" s="49">
        <v>1417.25</v>
      </c>
    </row>
    <row r="51" spans="1:7" ht="94.5" x14ac:dyDescent="0.25">
      <c r="A51" s="12" t="s">
        <v>229</v>
      </c>
      <c r="B51" s="48">
        <v>816</v>
      </c>
      <c r="C51" s="49">
        <v>735</v>
      </c>
      <c r="D51" s="49">
        <v>756</v>
      </c>
      <c r="E51" s="48">
        <v>6007.88</v>
      </c>
      <c r="F51" s="49">
        <v>4887.7299999999996</v>
      </c>
      <c r="G51" s="49">
        <v>4887.7299999999996</v>
      </c>
    </row>
    <row r="52" spans="1:7" ht="78.75" x14ac:dyDescent="0.25">
      <c r="A52" s="12" t="s">
        <v>40</v>
      </c>
      <c r="B52" s="48">
        <v>12</v>
      </c>
      <c r="C52" s="49">
        <v>25</v>
      </c>
      <c r="D52" s="49">
        <v>25</v>
      </c>
      <c r="E52" s="48">
        <v>951.9</v>
      </c>
      <c r="F52" s="49">
        <v>2001.1</v>
      </c>
      <c r="G52" s="49">
        <v>2001.1</v>
      </c>
    </row>
    <row r="53" spans="1:7" ht="78.75" x14ac:dyDescent="0.25">
      <c r="A53" s="12" t="s">
        <v>41</v>
      </c>
      <c r="B53" s="48">
        <v>74558</v>
      </c>
      <c r="C53" s="49">
        <v>87100</v>
      </c>
      <c r="D53" s="49">
        <v>105244</v>
      </c>
      <c r="E53" s="48">
        <v>5864.7972</v>
      </c>
      <c r="F53" s="49">
        <v>7100.98</v>
      </c>
      <c r="G53" s="49">
        <v>7100.98</v>
      </c>
    </row>
    <row r="54" spans="1:7" ht="78.75" x14ac:dyDescent="0.25">
      <c r="A54" s="12" t="s">
        <v>42</v>
      </c>
      <c r="B54" s="48">
        <v>165490</v>
      </c>
      <c r="C54" s="49">
        <v>183008</v>
      </c>
      <c r="D54" s="49">
        <v>178918</v>
      </c>
      <c r="E54" s="48">
        <v>22142.79</v>
      </c>
      <c r="F54" s="49">
        <v>28766.86</v>
      </c>
      <c r="G54" s="49">
        <v>28766.86</v>
      </c>
    </row>
    <row r="55" spans="1:7" ht="31.5" x14ac:dyDescent="0.25">
      <c r="A55" s="12" t="s">
        <v>43</v>
      </c>
      <c r="B55" s="48">
        <v>459700</v>
      </c>
      <c r="C55" s="49">
        <v>497770</v>
      </c>
      <c r="D55" s="49">
        <v>517663</v>
      </c>
      <c r="E55" s="49">
        <v>24441.488000000001</v>
      </c>
      <c r="F55" s="49">
        <v>34364.050000000003</v>
      </c>
      <c r="G55" s="49">
        <v>34364.050000000003</v>
      </c>
    </row>
    <row r="56" spans="1:7" ht="31.5" x14ac:dyDescent="0.25">
      <c r="A56" s="12" t="s">
        <v>44</v>
      </c>
      <c r="B56" s="48">
        <v>980</v>
      </c>
      <c r="C56" s="49">
        <v>980</v>
      </c>
      <c r="D56" s="49">
        <v>980</v>
      </c>
      <c r="E56" s="49">
        <v>16431.939999999999</v>
      </c>
      <c r="F56" s="49">
        <v>23103.39</v>
      </c>
      <c r="G56" s="49">
        <v>23103.39</v>
      </c>
    </row>
    <row r="57" spans="1:7" ht="47.25" x14ac:dyDescent="0.25">
      <c r="A57" s="12" t="s">
        <v>45</v>
      </c>
      <c r="B57" s="48">
        <v>300</v>
      </c>
      <c r="C57" s="49">
        <v>300</v>
      </c>
      <c r="D57" s="49">
        <v>300</v>
      </c>
      <c r="E57" s="49">
        <v>3659.0536000000002</v>
      </c>
      <c r="F57" s="49">
        <v>5144.55</v>
      </c>
      <c r="G57" s="49">
        <v>5144.55</v>
      </c>
    </row>
    <row r="58" spans="1:7" ht="31.5" x14ac:dyDescent="0.25">
      <c r="A58" s="12" t="s">
        <v>46</v>
      </c>
      <c r="B58" s="48">
        <v>4</v>
      </c>
      <c r="C58" s="49">
        <v>4</v>
      </c>
      <c r="D58" s="49">
        <v>4</v>
      </c>
      <c r="E58" s="49">
        <v>4950.9183999999996</v>
      </c>
      <c r="F58" s="49">
        <v>6992.88</v>
      </c>
      <c r="G58" s="49">
        <v>6992.88</v>
      </c>
    </row>
    <row r="59" spans="1:7" ht="15.75" x14ac:dyDescent="0.25">
      <c r="A59" s="28" t="s">
        <v>28</v>
      </c>
      <c r="B59" s="47" t="s">
        <v>151</v>
      </c>
      <c r="C59" s="47" t="s">
        <v>151</v>
      </c>
      <c r="D59" s="47" t="s">
        <v>151</v>
      </c>
      <c r="E59" s="26">
        <f t="shared" ref="E59:F59" si="0">SUM(E35:E58)</f>
        <v>1109678.10231</v>
      </c>
      <c r="F59" s="26">
        <f t="shared" si="0"/>
        <v>1187193.1862500003</v>
      </c>
      <c r="G59" s="26">
        <f>SUM(G35:G58)</f>
        <v>1187193.1862500003</v>
      </c>
    </row>
    <row r="60" spans="1:7" ht="15.75" x14ac:dyDescent="0.25">
      <c r="A60" s="78" t="s">
        <v>233</v>
      </c>
      <c r="B60" s="78"/>
      <c r="C60" s="78"/>
      <c r="D60" s="78"/>
      <c r="E60" s="78"/>
      <c r="F60" s="78"/>
      <c r="G60" s="78"/>
    </row>
    <row r="61" spans="1:7" ht="31.5" x14ac:dyDescent="0.25">
      <c r="A61" s="5" t="s">
        <v>47</v>
      </c>
      <c r="B61" s="50">
        <v>5819</v>
      </c>
      <c r="C61" s="40">
        <v>5975</v>
      </c>
      <c r="D61" s="40">
        <v>5960</v>
      </c>
      <c r="E61" s="40">
        <f>298296.67+157.8</f>
        <v>298454.46999999997</v>
      </c>
      <c r="F61" s="23">
        <v>306523.59399999998</v>
      </c>
      <c r="G61" s="23">
        <v>306523.59399999998</v>
      </c>
    </row>
    <row r="62" spans="1:7" ht="31.5" x14ac:dyDescent="0.25">
      <c r="A62" s="5" t="s">
        <v>48</v>
      </c>
      <c r="B62" s="50">
        <v>1432</v>
      </c>
      <c r="C62" s="40">
        <v>1429</v>
      </c>
      <c r="D62" s="40">
        <v>1428</v>
      </c>
      <c r="E62" s="40">
        <v>45391.54</v>
      </c>
      <c r="F62" s="23">
        <v>46384.78875</v>
      </c>
      <c r="G62" s="23">
        <v>46384.788999999997</v>
      </c>
    </row>
    <row r="63" spans="1:7" ht="31.5" x14ac:dyDescent="0.25">
      <c r="A63" s="5" t="s">
        <v>49</v>
      </c>
      <c r="B63" s="50">
        <v>154</v>
      </c>
      <c r="C63" s="40">
        <v>155</v>
      </c>
      <c r="D63" s="40">
        <v>155</v>
      </c>
      <c r="E63" s="40">
        <v>6065.74</v>
      </c>
      <c r="F63" s="23">
        <v>6142.1113299999997</v>
      </c>
      <c r="G63" s="23">
        <v>6142.1109999999999</v>
      </c>
    </row>
    <row r="64" spans="1:7" ht="15.75" x14ac:dyDescent="0.25">
      <c r="A64" s="5" t="s">
        <v>50</v>
      </c>
      <c r="B64" s="50">
        <v>45</v>
      </c>
      <c r="C64" s="40">
        <v>51</v>
      </c>
      <c r="D64" s="40">
        <v>51</v>
      </c>
      <c r="E64" s="40">
        <v>1222.3</v>
      </c>
      <c r="F64" s="23">
        <v>1226.0701899999999</v>
      </c>
      <c r="G64" s="23">
        <v>1226.0701899999999</v>
      </c>
    </row>
    <row r="65" spans="1:7" ht="31.5" x14ac:dyDescent="0.25">
      <c r="A65" s="5" t="s">
        <v>51</v>
      </c>
      <c r="B65" s="50">
        <v>50</v>
      </c>
      <c r="C65" s="40">
        <v>51</v>
      </c>
      <c r="D65" s="40">
        <v>51</v>
      </c>
      <c r="E65" s="40">
        <v>2395.1999999999998</v>
      </c>
      <c r="F65" s="23">
        <v>2468.9968699999999</v>
      </c>
      <c r="G65" s="23">
        <v>2468.9969999999998</v>
      </c>
    </row>
    <row r="66" spans="1:7" ht="31.5" x14ac:dyDescent="0.25">
      <c r="A66" s="5" t="s">
        <v>52</v>
      </c>
      <c r="B66" s="50">
        <v>81</v>
      </c>
      <c r="C66" s="40">
        <v>82</v>
      </c>
      <c r="D66" s="40">
        <v>82</v>
      </c>
      <c r="E66" s="40">
        <v>2592.65</v>
      </c>
      <c r="F66" s="23">
        <v>2665.21236</v>
      </c>
      <c r="G66" s="23">
        <v>2665.212</v>
      </c>
    </row>
    <row r="67" spans="1:7" ht="47.25" x14ac:dyDescent="0.25">
      <c r="A67" s="5" t="s">
        <v>53</v>
      </c>
      <c r="B67" s="51">
        <v>230460</v>
      </c>
      <c r="C67" s="40">
        <v>206854</v>
      </c>
      <c r="D67" s="40">
        <v>206773</v>
      </c>
      <c r="E67" s="40">
        <v>14636.54</v>
      </c>
      <c r="F67" s="23">
        <v>15673.793739999999</v>
      </c>
      <c r="G67" s="23">
        <v>15673.793</v>
      </c>
    </row>
    <row r="68" spans="1:7" ht="63" x14ac:dyDescent="0.25">
      <c r="A68" s="5" t="s">
        <v>54</v>
      </c>
      <c r="B68" s="50">
        <v>3568</v>
      </c>
      <c r="C68" s="40">
        <v>3497</v>
      </c>
      <c r="D68" s="40">
        <v>3775</v>
      </c>
      <c r="E68" s="40">
        <v>6078.21</v>
      </c>
      <c r="F68" s="23">
        <v>6349.0215500000004</v>
      </c>
      <c r="G68" s="23">
        <v>6349.0209999999997</v>
      </c>
    </row>
    <row r="69" spans="1:7" ht="31.5" x14ac:dyDescent="0.25">
      <c r="A69" s="5" t="s">
        <v>55</v>
      </c>
      <c r="B69" s="50">
        <v>220</v>
      </c>
      <c r="C69" s="40">
        <v>222</v>
      </c>
      <c r="D69" s="40">
        <v>218</v>
      </c>
      <c r="E69" s="40">
        <v>62691.46</v>
      </c>
      <c r="F69" s="23">
        <v>64331.091809999998</v>
      </c>
      <c r="G69" s="23">
        <v>64331.091999999997</v>
      </c>
    </row>
    <row r="70" spans="1:7" ht="15.75" x14ac:dyDescent="0.25">
      <c r="A70" s="5" t="s">
        <v>56</v>
      </c>
      <c r="B70" s="52">
        <v>26</v>
      </c>
      <c r="C70" s="41">
        <v>26</v>
      </c>
      <c r="D70" s="41">
        <v>26</v>
      </c>
      <c r="E70" s="41">
        <v>5567.73</v>
      </c>
      <c r="F70" s="23">
        <v>5611.96</v>
      </c>
      <c r="G70" s="23">
        <v>5611.96</v>
      </c>
    </row>
    <row r="71" spans="1:7" ht="31.5" x14ac:dyDescent="0.25">
      <c r="A71" s="5" t="s">
        <v>57</v>
      </c>
      <c r="B71" s="52">
        <v>540</v>
      </c>
      <c r="C71" s="41">
        <v>540</v>
      </c>
      <c r="D71" s="41">
        <v>540</v>
      </c>
      <c r="E71" s="41">
        <v>6421.34</v>
      </c>
      <c r="F71" s="23">
        <v>6421.34</v>
      </c>
      <c r="G71" s="23">
        <v>6421.34</v>
      </c>
    </row>
    <row r="72" spans="1:7" ht="47.25" x14ac:dyDescent="0.25">
      <c r="A72" s="5" t="s">
        <v>58</v>
      </c>
      <c r="B72" s="52">
        <v>128</v>
      </c>
      <c r="C72" s="41">
        <v>134</v>
      </c>
      <c r="D72" s="41">
        <v>132</v>
      </c>
      <c r="E72" s="41">
        <f>6239.43+516.08</f>
        <v>6755.51</v>
      </c>
      <c r="F72" s="23">
        <v>6259.24</v>
      </c>
      <c r="G72" s="23">
        <v>6259.24</v>
      </c>
    </row>
    <row r="73" spans="1:7" ht="31.5" x14ac:dyDescent="0.25">
      <c r="A73" s="5" t="s">
        <v>59</v>
      </c>
      <c r="B73" s="50">
        <v>291</v>
      </c>
      <c r="C73" s="40">
        <v>290</v>
      </c>
      <c r="D73" s="40">
        <v>288</v>
      </c>
      <c r="E73" s="40">
        <v>9214.36</v>
      </c>
      <c r="F73" s="23">
        <v>9214.3556000000008</v>
      </c>
      <c r="G73" s="23">
        <v>9214.3559999999998</v>
      </c>
    </row>
    <row r="74" spans="1:7" ht="47.25" x14ac:dyDescent="0.25">
      <c r="A74" s="5" t="s">
        <v>60</v>
      </c>
      <c r="B74" s="50">
        <v>316</v>
      </c>
      <c r="C74" s="40">
        <v>305</v>
      </c>
      <c r="D74" s="40">
        <v>305</v>
      </c>
      <c r="E74" s="40">
        <v>25650.04</v>
      </c>
      <c r="F74" s="23">
        <v>25650.041280000001</v>
      </c>
      <c r="G74" s="23">
        <v>25650.041000000001</v>
      </c>
    </row>
    <row r="75" spans="1:7" ht="31.5" x14ac:dyDescent="0.25">
      <c r="A75" s="5" t="s">
        <v>61</v>
      </c>
      <c r="B75" s="52">
        <v>80</v>
      </c>
      <c r="C75" s="41">
        <v>80</v>
      </c>
      <c r="D75" s="41">
        <v>80</v>
      </c>
      <c r="E75" s="41">
        <v>12598.84</v>
      </c>
      <c r="F75" s="23">
        <v>12084.16779</v>
      </c>
      <c r="G75" s="23">
        <v>12084.168</v>
      </c>
    </row>
    <row r="76" spans="1:7" ht="31.5" x14ac:dyDescent="0.25">
      <c r="A76" s="5" t="s">
        <v>62</v>
      </c>
      <c r="B76" s="52">
        <v>30</v>
      </c>
      <c r="C76" s="41">
        <v>24</v>
      </c>
      <c r="D76" s="41">
        <v>24</v>
      </c>
      <c r="E76" s="41">
        <v>1497.94</v>
      </c>
      <c r="F76" s="23">
        <v>1590.2801400000001</v>
      </c>
      <c r="G76" s="23">
        <v>1590.28</v>
      </c>
    </row>
    <row r="77" spans="1:7" ht="31.5" x14ac:dyDescent="0.25">
      <c r="A77" s="5" t="s">
        <v>63</v>
      </c>
      <c r="B77" s="50"/>
      <c r="C77" s="40">
        <v>81</v>
      </c>
      <c r="D77" s="40">
        <v>81</v>
      </c>
      <c r="E77" s="40"/>
      <c r="F77" s="23">
        <v>903.51855</v>
      </c>
      <c r="G77" s="23">
        <v>903.51855</v>
      </c>
    </row>
    <row r="78" spans="1:7" ht="94.5" x14ac:dyDescent="0.25">
      <c r="A78" s="5" t="s">
        <v>64</v>
      </c>
      <c r="B78" s="50">
        <v>92</v>
      </c>
      <c r="C78" s="40">
        <v>11</v>
      </c>
      <c r="D78" s="40">
        <v>11</v>
      </c>
      <c r="E78" s="40">
        <f>122.7+903.52</f>
        <v>1026.22</v>
      </c>
      <c r="F78" s="23">
        <v>122.70045</v>
      </c>
      <c r="G78" s="23">
        <v>122.70045</v>
      </c>
    </row>
    <row r="79" spans="1:7" ht="47.25" x14ac:dyDescent="0.25">
      <c r="A79" s="5" t="s">
        <v>65</v>
      </c>
      <c r="B79" s="50" t="s">
        <v>151</v>
      </c>
      <c r="C79" s="40">
        <v>11</v>
      </c>
      <c r="D79" s="40">
        <v>11</v>
      </c>
      <c r="E79" s="40" t="s">
        <v>151</v>
      </c>
      <c r="F79" s="23">
        <v>514.67426999999998</v>
      </c>
      <c r="G79" s="23">
        <v>514.67426999999998</v>
      </c>
    </row>
    <row r="80" spans="1:7" ht="15.75" x14ac:dyDescent="0.25">
      <c r="A80" s="29" t="s">
        <v>28</v>
      </c>
      <c r="B80" s="46" t="s">
        <v>151</v>
      </c>
      <c r="C80" s="46" t="s">
        <v>151</v>
      </c>
      <c r="D80" s="46" t="s">
        <v>151</v>
      </c>
      <c r="E80" s="24">
        <f>SUM(E61:E79)</f>
        <v>508260.08999999997</v>
      </c>
      <c r="F80" s="24">
        <f>SUM(F61:F79)</f>
        <v>520136.95867999998</v>
      </c>
      <c r="G80" s="24">
        <f>SUM(G61:G79)</f>
        <v>520136.95746000006</v>
      </c>
    </row>
    <row r="81" spans="1:7" ht="15.75" x14ac:dyDescent="0.25">
      <c r="A81" s="78" t="s">
        <v>234</v>
      </c>
      <c r="B81" s="78"/>
      <c r="C81" s="78"/>
      <c r="D81" s="78"/>
      <c r="E81" s="78"/>
      <c r="F81" s="78"/>
      <c r="G81" s="78"/>
    </row>
    <row r="82" spans="1:7" ht="126" x14ac:dyDescent="0.25">
      <c r="A82" s="44" t="s">
        <v>66</v>
      </c>
      <c r="B82" s="21">
        <v>16</v>
      </c>
      <c r="C82" s="21">
        <v>15</v>
      </c>
      <c r="D82" s="21">
        <v>15</v>
      </c>
      <c r="E82" s="20">
        <v>6128.8564699999997</v>
      </c>
      <c r="F82" s="21">
        <v>6243.9031299999997</v>
      </c>
      <c r="G82" s="21">
        <v>6243.9031299999997</v>
      </c>
    </row>
    <row r="83" spans="1:7" ht="126" x14ac:dyDescent="0.25">
      <c r="A83" s="44" t="s">
        <v>67</v>
      </c>
      <c r="B83" s="21">
        <v>9</v>
      </c>
      <c r="C83" s="21">
        <v>18</v>
      </c>
      <c r="D83" s="21">
        <v>18</v>
      </c>
      <c r="E83" s="20">
        <v>14665.993479999999</v>
      </c>
      <c r="F83" s="21">
        <v>14730.70723</v>
      </c>
      <c r="G83" s="21">
        <v>14730.70723</v>
      </c>
    </row>
    <row r="84" spans="1:7" ht="126" x14ac:dyDescent="0.25">
      <c r="A84" s="44" t="s">
        <v>68</v>
      </c>
      <c r="B84" s="21">
        <v>23</v>
      </c>
      <c r="C84" s="21">
        <v>22</v>
      </c>
      <c r="D84" s="21">
        <v>22</v>
      </c>
      <c r="E84" s="20">
        <v>1084.3172099999999</v>
      </c>
      <c r="F84" s="21">
        <v>1249.69679</v>
      </c>
      <c r="G84" s="21">
        <v>1249.69679</v>
      </c>
    </row>
    <row r="85" spans="1:7" ht="141.75" x14ac:dyDescent="0.25">
      <c r="A85" s="44" t="s">
        <v>69</v>
      </c>
      <c r="B85" s="21">
        <v>19</v>
      </c>
      <c r="C85" s="21">
        <v>17</v>
      </c>
      <c r="D85" s="21">
        <v>17</v>
      </c>
      <c r="E85" s="21">
        <v>829.05701999999997</v>
      </c>
      <c r="F85" s="21">
        <v>965.67493000000002</v>
      </c>
      <c r="G85" s="21">
        <v>965.67493000000002</v>
      </c>
    </row>
    <row r="86" spans="1:7" ht="126" x14ac:dyDescent="0.25">
      <c r="A86" s="44" t="s">
        <v>70</v>
      </c>
      <c r="B86" s="21">
        <v>20</v>
      </c>
      <c r="C86" s="21">
        <v>17</v>
      </c>
      <c r="D86" s="21">
        <v>17</v>
      </c>
      <c r="E86" s="21">
        <v>821.86659999999995</v>
      </c>
      <c r="F86" s="21">
        <v>965.67493000000002</v>
      </c>
      <c r="G86" s="21">
        <v>965.67493000000002</v>
      </c>
    </row>
    <row r="87" spans="1:7" ht="126" x14ac:dyDescent="0.25">
      <c r="A87" s="44" t="s">
        <v>71</v>
      </c>
      <c r="B87" s="21">
        <v>6</v>
      </c>
      <c r="C87" s="21">
        <v>7</v>
      </c>
      <c r="D87" s="21">
        <v>7</v>
      </c>
      <c r="E87" s="21">
        <v>2762.5003900000002</v>
      </c>
      <c r="F87" s="21">
        <v>2805.6428900000001</v>
      </c>
      <c r="G87" s="21">
        <v>2805.6428900000001</v>
      </c>
    </row>
    <row r="88" spans="1:7" ht="141.75" x14ac:dyDescent="0.25">
      <c r="A88" s="44" t="s">
        <v>72</v>
      </c>
      <c r="B88" s="21">
        <v>8</v>
      </c>
      <c r="C88" s="21">
        <v>7</v>
      </c>
      <c r="D88" s="21">
        <v>7</v>
      </c>
      <c r="E88" s="21">
        <v>2748.1195600000001</v>
      </c>
      <c r="F88" s="21">
        <v>2805.6428900000001</v>
      </c>
      <c r="G88" s="21">
        <v>2805.6428900000001</v>
      </c>
    </row>
    <row r="89" spans="1:7" ht="126" x14ac:dyDescent="0.25">
      <c r="A89" s="44" t="s">
        <v>73</v>
      </c>
      <c r="B89" s="21">
        <v>12</v>
      </c>
      <c r="C89" s="21">
        <v>14</v>
      </c>
      <c r="D89" s="21">
        <v>14</v>
      </c>
      <c r="E89" s="21">
        <v>5525.0007999999998</v>
      </c>
      <c r="F89" s="21">
        <v>5611.2857999999997</v>
      </c>
      <c r="G89" s="21">
        <v>5611.2857999999997</v>
      </c>
    </row>
    <row r="90" spans="1:7" ht="126" x14ac:dyDescent="0.25">
      <c r="A90" s="44" t="s">
        <v>74</v>
      </c>
      <c r="B90" s="21">
        <v>8</v>
      </c>
      <c r="C90" s="21">
        <v>6</v>
      </c>
      <c r="D90" s="21">
        <v>6</v>
      </c>
      <c r="E90" s="21">
        <v>3655.8470400000001</v>
      </c>
      <c r="F90" s="21">
        <v>3713.3703700000001</v>
      </c>
      <c r="G90" s="21">
        <v>3713.3703700000001</v>
      </c>
    </row>
    <row r="91" spans="1:7" ht="126" x14ac:dyDescent="0.25">
      <c r="A91" s="44" t="s">
        <v>75</v>
      </c>
      <c r="B91" s="21">
        <v>9</v>
      </c>
      <c r="C91" s="21">
        <v>8</v>
      </c>
      <c r="D91" s="21">
        <v>8</v>
      </c>
      <c r="E91" s="21">
        <v>2645.8831399999999</v>
      </c>
      <c r="F91" s="21">
        <v>2710.5968899999998</v>
      </c>
      <c r="G91" s="21">
        <v>2710.5968899999998</v>
      </c>
    </row>
    <row r="92" spans="1:7" ht="126" x14ac:dyDescent="0.25">
      <c r="A92" s="44" t="s">
        <v>76</v>
      </c>
      <c r="B92" s="21">
        <v>72</v>
      </c>
      <c r="C92" s="21">
        <v>63</v>
      </c>
      <c r="D92" s="21">
        <v>63</v>
      </c>
      <c r="E92" s="21">
        <v>3926.72705</v>
      </c>
      <c r="F92" s="21">
        <v>4444.4370399999998</v>
      </c>
      <c r="G92" s="21">
        <v>4444.4370399999998</v>
      </c>
    </row>
    <row r="93" spans="1:7" ht="110.25" x14ac:dyDescent="0.25">
      <c r="A93" s="44" t="s">
        <v>77</v>
      </c>
      <c r="B93" s="21">
        <v>10</v>
      </c>
      <c r="C93" s="21">
        <v>18</v>
      </c>
      <c r="D93" s="21">
        <v>18</v>
      </c>
      <c r="E93" s="21">
        <v>1197.93499</v>
      </c>
      <c r="F93" s="25">
        <v>1269.83915</v>
      </c>
      <c r="G93" s="25">
        <v>1269.83915</v>
      </c>
    </row>
    <row r="94" spans="1:7" ht="126" x14ac:dyDescent="0.25">
      <c r="A94" s="44" t="s">
        <v>78</v>
      </c>
      <c r="B94" s="21">
        <v>8</v>
      </c>
      <c r="C94" s="21">
        <v>13</v>
      </c>
      <c r="D94" s="21">
        <v>13</v>
      </c>
      <c r="E94" s="21">
        <v>214.60239000000001</v>
      </c>
      <c r="F94" s="25">
        <v>272.12572</v>
      </c>
      <c r="G94" s="25">
        <v>272.12572</v>
      </c>
    </row>
    <row r="95" spans="1:7" ht="126" x14ac:dyDescent="0.25">
      <c r="A95" s="44" t="s">
        <v>79</v>
      </c>
      <c r="B95" s="21">
        <v>1</v>
      </c>
      <c r="C95" s="21">
        <v>2</v>
      </c>
      <c r="D95" s="21">
        <v>2</v>
      </c>
      <c r="E95" s="21">
        <v>34.675089999999997</v>
      </c>
      <c r="F95" s="25">
        <v>41.86551</v>
      </c>
      <c r="G95" s="25">
        <v>41.86551</v>
      </c>
    </row>
    <row r="96" spans="1:7" ht="126" x14ac:dyDescent="0.25">
      <c r="A96" s="44" t="s">
        <v>80</v>
      </c>
      <c r="B96" s="21">
        <v>36</v>
      </c>
      <c r="C96" s="21">
        <v>31</v>
      </c>
      <c r="D96" s="21">
        <v>31</v>
      </c>
      <c r="E96" s="21">
        <v>390.06017000000003</v>
      </c>
      <c r="F96" s="25">
        <v>648.91516000000001</v>
      </c>
      <c r="G96" s="25">
        <v>648.91516999999999</v>
      </c>
    </row>
    <row r="97" spans="1:7" ht="47.25" x14ac:dyDescent="0.25">
      <c r="A97" s="44" t="s">
        <v>81</v>
      </c>
      <c r="B97" s="21">
        <v>6</v>
      </c>
      <c r="C97" s="21">
        <v>10</v>
      </c>
      <c r="D97" s="21">
        <v>10</v>
      </c>
      <c r="E97" s="21">
        <v>78.904240000000001</v>
      </c>
      <c r="F97" s="25">
        <v>122.04674</v>
      </c>
      <c r="G97" s="25">
        <v>122.04674</v>
      </c>
    </row>
    <row r="98" spans="1:7" ht="126" x14ac:dyDescent="0.25">
      <c r="A98" s="44" t="s">
        <v>82</v>
      </c>
      <c r="B98" s="21">
        <v>57</v>
      </c>
      <c r="C98" s="21">
        <v>66</v>
      </c>
      <c r="D98" s="21">
        <v>65</v>
      </c>
      <c r="E98" s="21">
        <v>20162.490600000001</v>
      </c>
      <c r="F98" s="25">
        <v>21153.253369999999</v>
      </c>
      <c r="G98" s="25">
        <v>21153.253369999999</v>
      </c>
    </row>
    <row r="99" spans="1:7" ht="110.25" x14ac:dyDescent="0.25">
      <c r="A99" s="44" t="s">
        <v>83</v>
      </c>
      <c r="B99" s="21">
        <v>10</v>
      </c>
      <c r="C99" s="21">
        <v>10</v>
      </c>
      <c r="D99" s="21">
        <v>10</v>
      </c>
      <c r="E99" s="21">
        <v>3080.819</v>
      </c>
      <c r="F99" s="25">
        <v>3254.6370299999999</v>
      </c>
      <c r="G99" s="25">
        <v>3254.6370299999999</v>
      </c>
    </row>
    <row r="100" spans="1:7" ht="110.25" x14ac:dyDescent="0.25">
      <c r="A100" s="44" t="s">
        <v>84</v>
      </c>
      <c r="B100" s="21">
        <v>29</v>
      </c>
      <c r="C100" s="21">
        <v>27</v>
      </c>
      <c r="D100" s="21">
        <v>29</v>
      </c>
      <c r="E100" s="21">
        <v>8933.5843499999992</v>
      </c>
      <c r="F100" s="25">
        <v>9437.6566399999992</v>
      </c>
      <c r="G100" s="25">
        <v>9437.6566399999992</v>
      </c>
    </row>
    <row r="101" spans="1:7" ht="110.25" x14ac:dyDescent="0.25">
      <c r="A101" s="44" t="s">
        <v>85</v>
      </c>
      <c r="B101" s="21">
        <v>5</v>
      </c>
      <c r="C101" s="21">
        <v>3</v>
      </c>
      <c r="D101" s="21">
        <v>4</v>
      </c>
      <c r="E101" s="21">
        <v>1215.08098</v>
      </c>
      <c r="F101" s="25">
        <v>1301.99</v>
      </c>
      <c r="G101" s="25">
        <v>1301.99</v>
      </c>
    </row>
    <row r="102" spans="1:7" ht="126" x14ac:dyDescent="0.25">
      <c r="A102" s="44" t="s">
        <v>244</v>
      </c>
      <c r="B102" s="21">
        <v>25</v>
      </c>
      <c r="C102" s="21">
        <v>24</v>
      </c>
      <c r="D102" s="21">
        <v>23</v>
      </c>
      <c r="E102" s="21">
        <v>7037.83284</v>
      </c>
      <c r="F102" s="25">
        <v>7472.3779199999999</v>
      </c>
      <c r="G102" s="25">
        <v>7472.3779199999999</v>
      </c>
    </row>
    <row r="103" spans="1:7" ht="110.25" x14ac:dyDescent="0.25">
      <c r="A103" s="44" t="s">
        <v>245</v>
      </c>
      <c r="B103" s="21">
        <v>13</v>
      </c>
      <c r="C103" s="21">
        <v>11</v>
      </c>
      <c r="D103" s="21">
        <v>10</v>
      </c>
      <c r="E103" s="21">
        <v>3028.7989400000001</v>
      </c>
      <c r="F103" s="25">
        <v>3254.7623800000001</v>
      </c>
      <c r="G103" s="25">
        <v>3254.7623800000001</v>
      </c>
    </row>
    <row r="104" spans="1:7" ht="110.25" x14ac:dyDescent="0.25">
      <c r="A104" s="44" t="s">
        <v>246</v>
      </c>
      <c r="B104" s="21">
        <v>8</v>
      </c>
      <c r="C104" s="21">
        <v>6</v>
      </c>
      <c r="D104" s="21">
        <v>6</v>
      </c>
      <c r="E104" s="21">
        <v>1813.7478000000001</v>
      </c>
      <c r="F104" s="25">
        <v>1952.80222</v>
      </c>
      <c r="G104" s="25">
        <v>1952.80222</v>
      </c>
    </row>
    <row r="105" spans="1:7" ht="110.25" x14ac:dyDescent="0.25">
      <c r="A105" s="44" t="s">
        <v>247</v>
      </c>
      <c r="B105" s="21">
        <v>4</v>
      </c>
      <c r="C105" s="21">
        <v>5</v>
      </c>
      <c r="D105" s="21">
        <v>5</v>
      </c>
      <c r="E105" s="21">
        <v>1573.1714999999999</v>
      </c>
      <c r="F105" s="25">
        <v>1642.6987099999999</v>
      </c>
      <c r="G105" s="25">
        <v>1642.6987099999999</v>
      </c>
    </row>
    <row r="106" spans="1:7" ht="31.5" x14ac:dyDescent="0.25">
      <c r="A106" s="44" t="s">
        <v>86</v>
      </c>
      <c r="B106" s="21">
        <v>370</v>
      </c>
      <c r="C106" s="21">
        <v>370</v>
      </c>
      <c r="D106" s="21">
        <v>441</v>
      </c>
      <c r="E106" s="21">
        <v>5103.7339499999998</v>
      </c>
      <c r="F106" s="21">
        <v>5290.72649</v>
      </c>
      <c r="G106" s="21">
        <v>5290.72649</v>
      </c>
    </row>
    <row r="107" spans="1:7" ht="47.25" x14ac:dyDescent="0.25">
      <c r="A107" s="44" t="s">
        <v>87</v>
      </c>
      <c r="B107" s="21">
        <v>292455</v>
      </c>
      <c r="C107" s="21">
        <v>292455</v>
      </c>
      <c r="D107" s="21">
        <v>305166</v>
      </c>
      <c r="E107" s="21">
        <v>22172.285230000001</v>
      </c>
      <c r="F107" s="21">
        <v>28599.293000000001</v>
      </c>
      <c r="G107" s="21">
        <v>28599.293000000001</v>
      </c>
    </row>
    <row r="108" spans="1:7" ht="47.25" x14ac:dyDescent="0.25">
      <c r="A108" s="44" t="s">
        <v>88</v>
      </c>
      <c r="B108" s="21">
        <v>38650</v>
      </c>
      <c r="C108" s="21">
        <v>38650</v>
      </c>
      <c r="D108" s="21">
        <v>49432</v>
      </c>
      <c r="E108" s="21">
        <v>5001.37237</v>
      </c>
      <c r="F108" s="21">
        <v>4380.5590000000002</v>
      </c>
      <c r="G108" s="21">
        <v>4380.5590000000002</v>
      </c>
    </row>
    <row r="109" spans="1:7" ht="47.25" x14ac:dyDescent="0.25">
      <c r="A109" s="44" t="s">
        <v>210</v>
      </c>
      <c r="B109" s="21">
        <v>24470</v>
      </c>
      <c r="C109" s="21">
        <v>24470</v>
      </c>
      <c r="D109" s="21">
        <v>38099</v>
      </c>
      <c r="E109" s="21">
        <v>4906.3951100000004</v>
      </c>
      <c r="F109" s="21">
        <v>5686.0173100000002</v>
      </c>
      <c r="G109" s="21">
        <v>5686.0173100000002</v>
      </c>
    </row>
    <row r="110" spans="1:7" ht="31.5" x14ac:dyDescent="0.25">
      <c r="A110" s="44" t="s">
        <v>89</v>
      </c>
      <c r="B110" s="21">
        <v>259692</v>
      </c>
      <c r="C110" s="21">
        <v>259692</v>
      </c>
      <c r="D110" s="21">
        <v>319188</v>
      </c>
      <c r="E110" s="21">
        <v>25049.784680000001</v>
      </c>
      <c r="F110" s="25">
        <v>32593.200000000001</v>
      </c>
      <c r="G110" s="25">
        <v>32593.200000000001</v>
      </c>
    </row>
    <row r="111" spans="1:7" ht="47.25" x14ac:dyDescent="0.25">
      <c r="A111" s="44" t="s">
        <v>90</v>
      </c>
      <c r="B111" s="21">
        <v>14255</v>
      </c>
      <c r="C111" s="21">
        <v>14325</v>
      </c>
      <c r="D111" s="21">
        <v>14463</v>
      </c>
      <c r="E111" s="21">
        <v>9223.5434499999992</v>
      </c>
      <c r="F111" s="21">
        <v>9622.1862199999996</v>
      </c>
      <c r="G111" s="21">
        <v>9622.1862199999996</v>
      </c>
    </row>
    <row r="112" spans="1:7" ht="47.25" x14ac:dyDescent="0.25">
      <c r="A112" s="44" t="s">
        <v>221</v>
      </c>
      <c r="B112" s="21" t="s">
        <v>91</v>
      </c>
      <c r="C112" s="21" t="s">
        <v>91</v>
      </c>
      <c r="D112" s="21" t="s">
        <v>92</v>
      </c>
      <c r="E112" s="21">
        <v>18028.717280000001</v>
      </c>
      <c r="F112" s="21">
        <v>31728.03873</v>
      </c>
      <c r="G112" s="21">
        <v>31728.03873</v>
      </c>
    </row>
    <row r="113" spans="1:7" ht="47.25" x14ac:dyDescent="0.25">
      <c r="A113" s="44" t="s">
        <v>222</v>
      </c>
      <c r="B113" s="21" t="s">
        <v>93</v>
      </c>
      <c r="C113" s="21" t="s">
        <v>93</v>
      </c>
      <c r="D113" s="21" t="s">
        <v>94</v>
      </c>
      <c r="E113" s="21">
        <v>5112.3246300000001</v>
      </c>
      <c r="F113" s="21">
        <v>6551.3737300000003</v>
      </c>
      <c r="G113" s="21">
        <v>6551.3737300000003</v>
      </c>
    </row>
    <row r="114" spans="1:7" ht="47.25" x14ac:dyDescent="0.25">
      <c r="A114" s="44" t="s">
        <v>95</v>
      </c>
      <c r="B114" s="21" t="s">
        <v>248</v>
      </c>
      <c r="C114" s="21" t="s">
        <v>248</v>
      </c>
      <c r="D114" s="21" t="s">
        <v>249</v>
      </c>
      <c r="E114" s="20">
        <v>11724.38991</v>
      </c>
      <c r="F114" s="21">
        <v>13290.976000000001</v>
      </c>
      <c r="G114" s="21">
        <v>13290.976000000001</v>
      </c>
    </row>
    <row r="115" spans="1:7" ht="47.25" x14ac:dyDescent="0.25">
      <c r="A115" s="44" t="s">
        <v>96</v>
      </c>
      <c r="B115" s="21">
        <v>3</v>
      </c>
      <c r="C115" s="21">
        <v>3</v>
      </c>
      <c r="D115" s="21">
        <v>3</v>
      </c>
      <c r="E115" s="20">
        <v>1402.5</v>
      </c>
      <c r="F115" s="21">
        <v>870.15644999999995</v>
      </c>
      <c r="G115" s="21">
        <v>870.15644999999995</v>
      </c>
    </row>
    <row r="116" spans="1:7" ht="47.25" x14ac:dyDescent="0.25">
      <c r="A116" s="44" t="s">
        <v>97</v>
      </c>
      <c r="B116" s="21">
        <v>2</v>
      </c>
      <c r="C116" s="21">
        <v>2</v>
      </c>
      <c r="D116" s="21">
        <v>3</v>
      </c>
      <c r="E116" s="20">
        <v>162.1</v>
      </c>
      <c r="F116" s="21">
        <v>572.71614999999997</v>
      </c>
      <c r="G116" s="21">
        <v>572.71614999999997</v>
      </c>
    </row>
    <row r="117" spans="1:7" ht="47.25" x14ac:dyDescent="0.25">
      <c r="A117" s="44" t="s">
        <v>223</v>
      </c>
      <c r="B117" s="21" t="s">
        <v>98</v>
      </c>
      <c r="C117" s="21" t="s">
        <v>98</v>
      </c>
      <c r="D117" s="21" t="s">
        <v>99</v>
      </c>
      <c r="E117" s="20">
        <v>29305.920340000001</v>
      </c>
      <c r="F117" s="21">
        <v>29305.920340000001</v>
      </c>
      <c r="G117" s="21">
        <v>29305.920340000001</v>
      </c>
    </row>
    <row r="118" spans="1:7" ht="47.25" x14ac:dyDescent="0.25">
      <c r="A118" s="44" t="s">
        <v>224</v>
      </c>
      <c r="B118" s="21" t="s">
        <v>100</v>
      </c>
      <c r="C118" s="21" t="s">
        <v>100</v>
      </c>
      <c r="D118" s="21" t="s">
        <v>101</v>
      </c>
      <c r="E118" s="20">
        <v>810.05</v>
      </c>
      <c r="F118" s="21">
        <v>810.04882999999995</v>
      </c>
      <c r="G118" s="21">
        <v>810.04882999999995</v>
      </c>
    </row>
    <row r="119" spans="1:7" ht="47.25" x14ac:dyDescent="0.25">
      <c r="A119" s="44" t="s">
        <v>263</v>
      </c>
      <c r="B119" s="21">
        <v>6</v>
      </c>
      <c r="C119" s="21">
        <v>6</v>
      </c>
      <c r="D119" s="21">
        <v>6</v>
      </c>
      <c r="E119" s="20">
        <v>322.77807000000001</v>
      </c>
      <c r="F119" s="21">
        <v>322.77807000000001</v>
      </c>
      <c r="G119" s="21">
        <v>322.77807000000001</v>
      </c>
    </row>
    <row r="120" spans="1:7" ht="47.25" x14ac:dyDescent="0.25">
      <c r="A120" s="44" t="s">
        <v>102</v>
      </c>
      <c r="B120" s="21">
        <v>3</v>
      </c>
      <c r="C120" s="21">
        <v>3</v>
      </c>
      <c r="D120" s="21">
        <v>3</v>
      </c>
      <c r="E120" s="20">
        <v>487.27076</v>
      </c>
      <c r="F120" s="21">
        <v>487.27076</v>
      </c>
      <c r="G120" s="21">
        <v>487.27076</v>
      </c>
    </row>
    <row r="121" spans="1:7" ht="47.25" x14ac:dyDescent="0.25">
      <c r="A121" s="44" t="s">
        <v>103</v>
      </c>
      <c r="B121" s="21">
        <v>2</v>
      </c>
      <c r="C121" s="21">
        <v>2</v>
      </c>
      <c r="D121" s="21">
        <v>2</v>
      </c>
      <c r="E121" s="20">
        <v>108.62724</v>
      </c>
      <c r="F121" s="21">
        <v>108.62724</v>
      </c>
      <c r="G121" s="21">
        <v>108.62724</v>
      </c>
    </row>
    <row r="122" spans="1:7" ht="15.75" x14ac:dyDescent="0.25">
      <c r="A122" s="44" t="s">
        <v>262</v>
      </c>
      <c r="B122" s="21">
        <v>200</v>
      </c>
      <c r="C122" s="21">
        <v>200</v>
      </c>
      <c r="D122" s="21">
        <v>200</v>
      </c>
      <c r="E122" s="21">
        <v>137.42180999999999</v>
      </c>
      <c r="F122" s="21">
        <v>140.24033</v>
      </c>
      <c r="G122" s="21">
        <v>140.24033</v>
      </c>
    </row>
    <row r="123" spans="1:7" ht="47.25" x14ac:dyDescent="0.25">
      <c r="A123" s="44" t="s">
        <v>225</v>
      </c>
      <c r="B123" s="21" t="s">
        <v>104</v>
      </c>
      <c r="C123" s="21" t="s">
        <v>104</v>
      </c>
      <c r="D123" s="21" t="s">
        <v>105</v>
      </c>
      <c r="E123" s="21">
        <v>3193.0160000000001</v>
      </c>
      <c r="F123" s="21">
        <v>2845.9459999999999</v>
      </c>
      <c r="G123" s="21">
        <v>2845.9459999999999</v>
      </c>
    </row>
    <row r="124" spans="1:7" ht="31.5" x14ac:dyDescent="0.25">
      <c r="A124" s="44" t="s">
        <v>226</v>
      </c>
      <c r="B124" s="21" t="s">
        <v>106</v>
      </c>
      <c r="C124" s="21" t="s">
        <v>106</v>
      </c>
      <c r="D124" s="21" t="s">
        <v>107</v>
      </c>
      <c r="E124" s="21">
        <v>1110.1500000000001</v>
      </c>
      <c r="F124" s="21">
        <v>1109.3950400000001</v>
      </c>
      <c r="G124" s="21">
        <v>1109.3950400000001</v>
      </c>
    </row>
    <row r="125" spans="1:7" ht="47.25" x14ac:dyDescent="0.25">
      <c r="A125" s="44" t="s">
        <v>227</v>
      </c>
      <c r="B125" s="21" t="s">
        <v>108</v>
      </c>
      <c r="C125" s="21" t="s">
        <v>108</v>
      </c>
      <c r="D125" s="21" t="s">
        <v>109</v>
      </c>
      <c r="E125" s="21">
        <v>463.47671000000003</v>
      </c>
      <c r="F125" s="21">
        <v>463.47671000000003</v>
      </c>
      <c r="G125" s="21">
        <v>463.47671000000003</v>
      </c>
    </row>
    <row r="126" spans="1:7" ht="78.75" x14ac:dyDescent="0.25">
      <c r="A126" s="44" t="s">
        <v>110</v>
      </c>
      <c r="B126" s="21">
        <v>1</v>
      </c>
      <c r="C126" s="21">
        <v>1</v>
      </c>
      <c r="D126" s="21">
        <v>1</v>
      </c>
      <c r="E126" s="21">
        <v>1910.7447199999999</v>
      </c>
      <c r="F126" s="21">
        <v>1910.7447199999999</v>
      </c>
      <c r="G126" s="21">
        <v>1910.7447199999999</v>
      </c>
    </row>
    <row r="127" spans="1:7" ht="31.5" x14ac:dyDescent="0.25">
      <c r="A127" s="44" t="s">
        <v>111</v>
      </c>
      <c r="B127" s="21">
        <v>0</v>
      </c>
      <c r="C127" s="21">
        <v>3</v>
      </c>
      <c r="D127" s="21">
        <v>3</v>
      </c>
      <c r="E127" s="21">
        <v>0</v>
      </c>
      <c r="F127" s="21">
        <v>3946.3658300000002</v>
      </c>
      <c r="G127" s="21">
        <v>3946.3658300000002</v>
      </c>
    </row>
    <row r="128" spans="1:7" ht="78.75" x14ac:dyDescent="0.25">
      <c r="A128" s="44" t="s">
        <v>112</v>
      </c>
      <c r="B128" s="21">
        <v>6</v>
      </c>
      <c r="C128" s="21">
        <v>6</v>
      </c>
      <c r="D128" s="21">
        <v>6</v>
      </c>
      <c r="E128" s="21">
        <v>1236.21399</v>
      </c>
      <c r="F128" s="21">
        <v>652.36512000000005</v>
      </c>
      <c r="G128" s="21">
        <v>652.36512000000005</v>
      </c>
    </row>
    <row r="129" spans="1:7" ht="78.75" x14ac:dyDescent="0.25">
      <c r="A129" s="44" t="s">
        <v>261</v>
      </c>
      <c r="B129" s="21">
        <v>6</v>
      </c>
      <c r="C129" s="21">
        <v>6</v>
      </c>
      <c r="D129" s="21">
        <v>6</v>
      </c>
      <c r="E129" s="21">
        <v>1236.21399</v>
      </c>
      <c r="F129" s="21">
        <v>3172.77</v>
      </c>
      <c r="G129" s="21">
        <v>3172.77</v>
      </c>
    </row>
    <row r="130" spans="1:7" ht="47.25" x14ac:dyDescent="0.25">
      <c r="A130" s="44" t="s">
        <v>113</v>
      </c>
      <c r="B130" s="21">
        <v>140400</v>
      </c>
      <c r="C130" s="21">
        <v>140400</v>
      </c>
      <c r="D130" s="21">
        <v>145684</v>
      </c>
      <c r="E130" s="21">
        <v>8537.2129299999997</v>
      </c>
      <c r="F130" s="21">
        <v>9244.2247900000002</v>
      </c>
      <c r="G130" s="21">
        <v>9244.2247900000002</v>
      </c>
    </row>
    <row r="131" spans="1:7" ht="110.25" x14ac:dyDescent="0.25">
      <c r="A131" s="44" t="s">
        <v>114</v>
      </c>
      <c r="B131" s="21">
        <v>0</v>
      </c>
      <c r="C131" s="21" t="s">
        <v>115</v>
      </c>
      <c r="D131" s="21" t="s">
        <v>115</v>
      </c>
      <c r="E131" s="21">
        <v>0</v>
      </c>
      <c r="F131" s="21">
        <v>19201.703239999999</v>
      </c>
      <c r="G131" s="21">
        <v>19201.703239999999</v>
      </c>
    </row>
    <row r="132" spans="1:7" ht="47.25" x14ac:dyDescent="0.25">
      <c r="A132" s="44" t="s">
        <v>116</v>
      </c>
      <c r="B132" s="21">
        <v>858750</v>
      </c>
      <c r="C132" s="21">
        <v>858750</v>
      </c>
      <c r="D132" s="21">
        <v>859978</v>
      </c>
      <c r="E132" s="21">
        <v>13107.31846</v>
      </c>
      <c r="F132" s="21">
        <v>16872.574000000001</v>
      </c>
      <c r="G132" s="21">
        <v>16872.574000000001</v>
      </c>
    </row>
    <row r="133" spans="1:7" ht="31.5" x14ac:dyDescent="0.25">
      <c r="A133" s="44" t="s">
        <v>117</v>
      </c>
      <c r="B133" s="21">
        <v>1607745</v>
      </c>
      <c r="C133" s="21">
        <v>1607745</v>
      </c>
      <c r="D133" s="21">
        <v>1740687</v>
      </c>
      <c r="E133" s="21">
        <v>11725.51252</v>
      </c>
      <c r="F133" s="21">
        <v>11049.885</v>
      </c>
      <c r="G133" s="21">
        <v>11049.885</v>
      </c>
    </row>
    <row r="134" spans="1:7" ht="47.25" x14ac:dyDescent="0.25">
      <c r="A134" s="44" t="s">
        <v>260</v>
      </c>
      <c r="B134" s="21">
        <v>234319</v>
      </c>
      <c r="C134" s="21">
        <v>234319</v>
      </c>
      <c r="D134" s="21">
        <v>241671</v>
      </c>
      <c r="E134" s="21">
        <v>24843.867719999998</v>
      </c>
      <c r="F134" s="25">
        <v>20807.195739999999</v>
      </c>
      <c r="G134" s="25">
        <v>20807.195739999999</v>
      </c>
    </row>
    <row r="135" spans="1:7" ht="47.25" x14ac:dyDescent="0.25">
      <c r="A135" s="44" t="s">
        <v>118</v>
      </c>
      <c r="B135" s="21">
        <v>368</v>
      </c>
      <c r="C135" s="21">
        <v>368</v>
      </c>
      <c r="D135" s="21">
        <v>431</v>
      </c>
      <c r="E135" s="21">
        <v>14030.5051</v>
      </c>
      <c r="F135" s="25">
        <v>17487.36649</v>
      </c>
      <c r="G135" s="25">
        <v>17487.36649</v>
      </c>
    </row>
    <row r="136" spans="1:7" ht="31.5" x14ac:dyDescent="0.25">
      <c r="A136" s="44" t="s">
        <v>119</v>
      </c>
      <c r="B136" s="21">
        <v>29</v>
      </c>
      <c r="C136" s="21">
        <v>29</v>
      </c>
      <c r="D136" s="21">
        <v>48</v>
      </c>
      <c r="E136" s="21">
        <v>1639.6419800000001</v>
      </c>
      <c r="F136" s="25">
        <v>1498.1625899999999</v>
      </c>
      <c r="G136" s="25">
        <v>1498.1625899999999</v>
      </c>
    </row>
    <row r="137" spans="1:7" ht="31.5" x14ac:dyDescent="0.25">
      <c r="A137" s="44" t="s">
        <v>120</v>
      </c>
      <c r="B137" s="21">
        <v>26</v>
      </c>
      <c r="C137" s="21">
        <v>27</v>
      </c>
      <c r="D137" s="21">
        <v>27</v>
      </c>
      <c r="E137" s="21">
        <v>7545.7698799999998</v>
      </c>
      <c r="F137" s="21">
        <v>8487.0248300000003</v>
      </c>
      <c r="G137" s="21">
        <v>8487.0248300000003</v>
      </c>
    </row>
    <row r="138" spans="1:7" ht="31.5" x14ac:dyDescent="0.25">
      <c r="A138" s="44" t="s">
        <v>121</v>
      </c>
      <c r="B138" s="21">
        <v>11</v>
      </c>
      <c r="C138" s="21">
        <v>11</v>
      </c>
      <c r="D138" s="21">
        <v>11</v>
      </c>
      <c r="E138" s="21">
        <v>11305.842199999999</v>
      </c>
      <c r="F138" s="21">
        <v>12840.19922</v>
      </c>
      <c r="G138" s="21">
        <v>12840.19922</v>
      </c>
    </row>
    <row r="139" spans="1:7" ht="31.5" x14ac:dyDescent="0.25">
      <c r="A139" s="44" t="s">
        <v>122</v>
      </c>
      <c r="B139" s="21">
        <v>11</v>
      </c>
      <c r="C139" s="21">
        <v>11</v>
      </c>
      <c r="D139" s="21">
        <v>13</v>
      </c>
      <c r="E139" s="21">
        <v>20092.6515</v>
      </c>
      <c r="F139" s="21">
        <v>21012.188730000002</v>
      </c>
      <c r="G139" s="21">
        <v>21012.188730000002</v>
      </c>
    </row>
    <row r="140" spans="1:7" ht="31.5" x14ac:dyDescent="0.25">
      <c r="A140" s="44" t="s">
        <v>123</v>
      </c>
      <c r="B140" s="21">
        <v>6</v>
      </c>
      <c r="C140" s="21">
        <v>6</v>
      </c>
      <c r="D140" s="21">
        <v>6</v>
      </c>
      <c r="E140" s="21">
        <v>2704.5720000000001</v>
      </c>
      <c r="F140" s="21">
        <v>8381.9440300000006</v>
      </c>
      <c r="G140" s="21">
        <v>8381.9440300000006</v>
      </c>
    </row>
    <row r="141" spans="1:7" ht="31.5" x14ac:dyDescent="0.25">
      <c r="A141" s="44" t="s">
        <v>124</v>
      </c>
      <c r="B141" s="21">
        <v>2</v>
      </c>
      <c r="C141" s="21">
        <v>2</v>
      </c>
      <c r="D141" s="21">
        <v>3</v>
      </c>
      <c r="E141" s="21">
        <v>3587.3300199999999</v>
      </c>
      <c r="F141" s="21">
        <v>2897.7996699999999</v>
      </c>
      <c r="G141" s="21">
        <v>2897.7996699999999</v>
      </c>
    </row>
    <row r="142" spans="1:7" ht="31.5" x14ac:dyDescent="0.25">
      <c r="A142" s="44" t="s">
        <v>125</v>
      </c>
      <c r="B142" s="21">
        <v>5</v>
      </c>
      <c r="C142" s="21">
        <v>5</v>
      </c>
      <c r="D142" s="21">
        <v>6</v>
      </c>
      <c r="E142" s="21">
        <v>21651.023590000001</v>
      </c>
      <c r="F142" s="21">
        <v>23238.535240000001</v>
      </c>
      <c r="G142" s="21">
        <v>23238.535240000001</v>
      </c>
    </row>
    <row r="143" spans="1:7" ht="31.5" x14ac:dyDescent="0.25">
      <c r="A143" s="44" t="s">
        <v>126</v>
      </c>
      <c r="B143" s="21">
        <v>2</v>
      </c>
      <c r="C143" s="21">
        <v>2</v>
      </c>
      <c r="D143" s="21">
        <v>2</v>
      </c>
      <c r="E143" s="21">
        <v>1925.4</v>
      </c>
      <c r="F143" s="21">
        <v>2001.5378000000001</v>
      </c>
      <c r="G143" s="21">
        <v>2001.5378000000001</v>
      </c>
    </row>
    <row r="144" spans="1:7" ht="78.75" x14ac:dyDescent="0.25">
      <c r="A144" s="44" t="s">
        <v>127</v>
      </c>
      <c r="B144" s="21">
        <v>5</v>
      </c>
      <c r="C144" s="21">
        <v>5</v>
      </c>
      <c r="D144" s="21">
        <v>5</v>
      </c>
      <c r="E144" s="21">
        <v>3071.1882500000002</v>
      </c>
      <c r="F144" s="21">
        <v>1269.4693299999999</v>
      </c>
      <c r="G144" s="21">
        <v>1269.4693299999999</v>
      </c>
    </row>
    <row r="145" spans="1:7" ht="63" x14ac:dyDescent="0.25">
      <c r="A145" s="44" t="s">
        <v>128</v>
      </c>
      <c r="B145" s="21">
        <v>22</v>
      </c>
      <c r="C145" s="21">
        <v>22</v>
      </c>
      <c r="D145" s="21">
        <v>29</v>
      </c>
      <c r="E145" s="21">
        <v>3071.1882500000002</v>
      </c>
      <c r="F145" s="21">
        <v>1269.4693299999999</v>
      </c>
      <c r="G145" s="21">
        <v>1269.4693299999999</v>
      </c>
    </row>
    <row r="146" spans="1:7" ht="78.75" x14ac:dyDescent="0.25">
      <c r="A146" s="44" t="s">
        <v>129</v>
      </c>
      <c r="B146" s="21">
        <v>4</v>
      </c>
      <c r="C146" s="21">
        <v>4</v>
      </c>
      <c r="D146" s="21">
        <v>4</v>
      </c>
      <c r="E146" s="21">
        <v>274.84361999999999</v>
      </c>
      <c r="F146" s="21">
        <v>282.69758000000002</v>
      </c>
      <c r="G146" s="21">
        <v>282.69758000000002</v>
      </c>
    </row>
    <row r="147" spans="1:7" ht="31.5" x14ac:dyDescent="0.25">
      <c r="A147" s="44" t="s">
        <v>252</v>
      </c>
      <c r="B147" s="21">
        <v>25</v>
      </c>
      <c r="C147" s="21">
        <v>25</v>
      </c>
      <c r="D147" s="21">
        <v>25</v>
      </c>
      <c r="E147" s="21">
        <v>437.42180999999999</v>
      </c>
      <c r="F147" s="21">
        <v>141.34879000000001</v>
      </c>
      <c r="G147" s="21">
        <v>141.34879000000001</v>
      </c>
    </row>
    <row r="148" spans="1:7" ht="31.5" x14ac:dyDescent="0.25">
      <c r="A148" s="44" t="s">
        <v>130</v>
      </c>
      <c r="B148" s="21">
        <v>50</v>
      </c>
      <c r="C148" s="21">
        <v>50</v>
      </c>
      <c r="D148" s="21">
        <v>50</v>
      </c>
      <c r="E148" s="21">
        <v>4320.6348699999999</v>
      </c>
      <c r="F148" s="21">
        <v>4446.9487499999996</v>
      </c>
      <c r="G148" s="21">
        <v>4446.9487499999996</v>
      </c>
    </row>
    <row r="149" spans="1:7" ht="47.25" x14ac:dyDescent="0.25">
      <c r="A149" s="44" t="s">
        <v>131</v>
      </c>
      <c r="B149" s="20">
        <v>3</v>
      </c>
      <c r="C149" s="21">
        <v>3</v>
      </c>
      <c r="D149" s="21">
        <v>3</v>
      </c>
      <c r="E149" s="21">
        <v>1854.04</v>
      </c>
      <c r="F149" s="21">
        <v>1854.04</v>
      </c>
      <c r="G149" s="21">
        <v>1854.04</v>
      </c>
    </row>
    <row r="150" spans="1:7" ht="47.25" x14ac:dyDescent="0.25">
      <c r="A150" s="44" t="s">
        <v>132</v>
      </c>
      <c r="B150" s="20">
        <v>2</v>
      </c>
      <c r="C150" s="21">
        <v>4</v>
      </c>
      <c r="D150" s="21">
        <v>4</v>
      </c>
      <c r="E150" s="21">
        <v>2951.6742800000002</v>
      </c>
      <c r="F150" s="21">
        <v>2251.6742800000002</v>
      </c>
      <c r="G150" s="21">
        <v>2251.6742800000002</v>
      </c>
    </row>
    <row r="151" spans="1:7" ht="47.25" x14ac:dyDescent="0.25">
      <c r="A151" s="44" t="s">
        <v>133</v>
      </c>
      <c r="B151" s="20">
        <v>2</v>
      </c>
      <c r="C151" s="21">
        <v>3</v>
      </c>
      <c r="D151" s="21">
        <v>3</v>
      </c>
      <c r="E151" s="21">
        <v>1527.7819999999999</v>
      </c>
      <c r="F151" s="21">
        <v>1872.4621299999999</v>
      </c>
      <c r="G151" s="21">
        <v>1872.4621299999999</v>
      </c>
    </row>
    <row r="152" spans="1:7" ht="31.5" x14ac:dyDescent="0.25">
      <c r="A152" s="44" t="s">
        <v>253</v>
      </c>
      <c r="B152" s="20">
        <v>8</v>
      </c>
      <c r="C152" s="21">
        <v>10</v>
      </c>
      <c r="D152" s="21">
        <v>10</v>
      </c>
      <c r="E152" s="21">
        <v>954.89631999999995</v>
      </c>
      <c r="F152" s="21">
        <v>954.89631999999995</v>
      </c>
      <c r="G152" s="21">
        <v>954.89631999999995</v>
      </c>
    </row>
    <row r="153" spans="1:7" ht="47.25" x14ac:dyDescent="0.25">
      <c r="A153" s="44" t="s">
        <v>255</v>
      </c>
      <c r="B153" s="20">
        <v>2</v>
      </c>
      <c r="C153" s="21">
        <v>4</v>
      </c>
      <c r="D153" s="21">
        <v>4</v>
      </c>
      <c r="E153" s="21">
        <v>848.74890000000005</v>
      </c>
      <c r="F153" s="21">
        <v>848.74890000000005</v>
      </c>
      <c r="G153" s="21">
        <v>848.74890000000005</v>
      </c>
    </row>
    <row r="154" spans="1:7" ht="31.5" x14ac:dyDescent="0.25">
      <c r="A154" s="44" t="s">
        <v>254</v>
      </c>
      <c r="B154" s="21">
        <v>4000</v>
      </c>
      <c r="C154" s="21">
        <v>4000</v>
      </c>
      <c r="D154" s="21">
        <v>5883</v>
      </c>
      <c r="E154" s="21">
        <v>1153.5476200000001</v>
      </c>
      <c r="F154" s="21">
        <v>1427.3107399999999</v>
      </c>
      <c r="G154" s="21">
        <v>1427.3107399999999</v>
      </c>
    </row>
    <row r="155" spans="1:7" ht="31.5" x14ac:dyDescent="0.25">
      <c r="A155" s="44" t="s">
        <v>256</v>
      </c>
      <c r="B155" s="21">
        <v>160000</v>
      </c>
      <c r="C155" s="21">
        <v>160000</v>
      </c>
      <c r="D155" s="21">
        <v>156328</v>
      </c>
      <c r="E155" s="21">
        <v>1002.32994</v>
      </c>
      <c r="F155" s="21">
        <v>1002.32994</v>
      </c>
      <c r="G155" s="21">
        <v>1002.32994</v>
      </c>
    </row>
    <row r="156" spans="1:7" ht="31.5" x14ac:dyDescent="0.25">
      <c r="A156" s="44" t="s">
        <v>258</v>
      </c>
      <c r="B156" s="21">
        <v>10000</v>
      </c>
      <c r="C156" s="21">
        <v>10000</v>
      </c>
      <c r="D156" s="21">
        <v>10073</v>
      </c>
      <c r="E156" s="21">
        <v>1612.8382200000001</v>
      </c>
      <c r="F156" s="21">
        <v>1612.8382200000001</v>
      </c>
      <c r="G156" s="21">
        <v>1612.8382200000001</v>
      </c>
    </row>
    <row r="157" spans="1:7" ht="31.5" x14ac:dyDescent="0.25">
      <c r="A157" s="44" t="s">
        <v>257</v>
      </c>
      <c r="B157" s="21">
        <v>3</v>
      </c>
      <c r="C157" s="21">
        <v>3</v>
      </c>
      <c r="D157" s="21">
        <v>3</v>
      </c>
      <c r="E157" s="21">
        <v>1815.8947900000001</v>
      </c>
      <c r="F157" s="21">
        <v>1815.8947900000001</v>
      </c>
      <c r="G157" s="21">
        <v>1815.8947900000001</v>
      </c>
    </row>
    <row r="158" spans="1:7" ht="33.75" customHeight="1" x14ac:dyDescent="0.25">
      <c r="A158" s="44" t="s">
        <v>259</v>
      </c>
      <c r="B158" s="21" t="s">
        <v>134</v>
      </c>
      <c r="C158" s="21" t="s">
        <v>134</v>
      </c>
      <c r="D158" s="21" t="s">
        <v>135</v>
      </c>
      <c r="E158" s="21">
        <v>1058.539</v>
      </c>
      <c r="F158" s="21">
        <v>1058.539</v>
      </c>
      <c r="G158" s="21">
        <v>1058.539</v>
      </c>
    </row>
    <row r="159" spans="1:7" ht="15.75" x14ac:dyDescent="0.25">
      <c r="A159" s="13" t="s">
        <v>28</v>
      </c>
      <c r="B159" s="27" t="s">
        <v>151</v>
      </c>
      <c r="C159" s="27" t="s">
        <v>151</v>
      </c>
      <c r="D159" s="27" t="s">
        <v>151</v>
      </c>
      <c r="E159" s="27">
        <f t="shared" ref="E159:F159" si="1">SUM(E82:E158)</f>
        <v>410417.11765999993</v>
      </c>
      <c r="F159" s="27">
        <f t="shared" si="1"/>
        <v>479661.8049799999</v>
      </c>
      <c r="G159" s="27">
        <f>SUM(G82:G158)</f>
        <v>479661.80498999992</v>
      </c>
    </row>
    <row r="160" spans="1:7" ht="15.75" x14ac:dyDescent="0.25">
      <c r="A160" s="65" t="s">
        <v>235</v>
      </c>
      <c r="B160" s="65"/>
      <c r="C160" s="65"/>
      <c r="D160" s="65"/>
      <c r="E160" s="65"/>
      <c r="F160" s="65"/>
      <c r="G160" s="65"/>
    </row>
    <row r="161" spans="1:7" ht="31.5" x14ac:dyDescent="0.25">
      <c r="A161" s="53" t="s">
        <v>211</v>
      </c>
      <c r="B161" s="20">
        <v>2</v>
      </c>
      <c r="C161" s="15">
        <v>2</v>
      </c>
      <c r="D161" s="15">
        <v>2</v>
      </c>
      <c r="E161" s="15">
        <v>1344.19</v>
      </c>
      <c r="F161" s="16">
        <v>3617.01</v>
      </c>
      <c r="G161" s="16">
        <v>3617.01</v>
      </c>
    </row>
    <row r="162" spans="1:7" ht="31.5" x14ac:dyDescent="0.25">
      <c r="A162" s="53" t="s">
        <v>212</v>
      </c>
      <c r="B162" s="20">
        <v>1</v>
      </c>
      <c r="C162" s="15">
        <v>3</v>
      </c>
      <c r="D162" s="15">
        <v>3</v>
      </c>
      <c r="E162" s="15">
        <v>252.06</v>
      </c>
      <c r="F162" s="16">
        <v>413.48</v>
      </c>
      <c r="G162" s="16">
        <v>413.48</v>
      </c>
    </row>
    <row r="163" spans="1:7" ht="47.25" x14ac:dyDescent="0.25">
      <c r="A163" s="53" t="s">
        <v>213</v>
      </c>
      <c r="B163" s="20">
        <v>1</v>
      </c>
      <c r="C163" s="15">
        <v>7</v>
      </c>
      <c r="D163" s="15">
        <v>7</v>
      </c>
      <c r="E163" s="15">
        <v>995.63</v>
      </c>
      <c r="F163" s="16">
        <v>1007.15</v>
      </c>
      <c r="G163" s="16">
        <v>1007.15</v>
      </c>
    </row>
    <row r="164" spans="1:7" ht="47.25" x14ac:dyDescent="0.25">
      <c r="A164" s="53" t="s">
        <v>250</v>
      </c>
      <c r="B164" s="20">
        <v>1</v>
      </c>
      <c r="C164" s="15"/>
      <c r="D164" s="15"/>
      <c r="E164" s="15">
        <v>799.43</v>
      </c>
      <c r="F164" s="16"/>
      <c r="G164" s="16"/>
    </row>
    <row r="165" spans="1:7" ht="94.5" x14ac:dyDescent="0.25">
      <c r="A165" s="53" t="s">
        <v>214</v>
      </c>
      <c r="B165" s="20">
        <v>50</v>
      </c>
      <c r="C165" s="15">
        <v>50</v>
      </c>
      <c r="D165" s="15">
        <v>50</v>
      </c>
      <c r="E165" s="15">
        <v>504.36</v>
      </c>
      <c r="F165" s="16">
        <v>1086.68</v>
      </c>
      <c r="G165" s="16">
        <v>1086.68</v>
      </c>
    </row>
    <row r="166" spans="1:7" ht="31.5" x14ac:dyDescent="0.25">
      <c r="A166" s="53" t="s">
        <v>215</v>
      </c>
      <c r="B166" s="20">
        <v>100</v>
      </c>
      <c r="C166" s="15">
        <v>100</v>
      </c>
      <c r="D166" s="15">
        <v>100</v>
      </c>
      <c r="E166" s="15">
        <v>3088.54</v>
      </c>
      <c r="F166" s="16">
        <v>2163.36</v>
      </c>
      <c r="G166" s="16">
        <v>2163.36</v>
      </c>
    </row>
    <row r="167" spans="1:7" ht="31.5" x14ac:dyDescent="0.25">
      <c r="A167" s="53" t="s">
        <v>216</v>
      </c>
      <c r="B167" s="20">
        <v>20</v>
      </c>
      <c r="C167" s="15">
        <v>23</v>
      </c>
      <c r="D167" s="15">
        <v>23</v>
      </c>
      <c r="E167" s="15">
        <v>509.43</v>
      </c>
      <c r="F167" s="16">
        <v>663.22</v>
      </c>
      <c r="G167" s="16">
        <v>663.22</v>
      </c>
    </row>
    <row r="168" spans="1:7" s="14" customFormat="1" ht="15.75" x14ac:dyDescent="0.25">
      <c r="A168" s="53" t="s">
        <v>217</v>
      </c>
      <c r="B168" s="20">
        <v>40</v>
      </c>
      <c r="C168" s="15">
        <v>36</v>
      </c>
      <c r="D168" s="15">
        <v>36</v>
      </c>
      <c r="E168" s="15">
        <v>299.06</v>
      </c>
      <c r="F168" s="16">
        <v>780.15</v>
      </c>
      <c r="G168" s="16">
        <v>780.15</v>
      </c>
    </row>
    <row r="169" spans="1:7" s="14" customFormat="1" ht="13.5" customHeight="1" x14ac:dyDescent="0.25">
      <c r="A169" s="54" t="s">
        <v>28</v>
      </c>
      <c r="B169" s="45" t="s">
        <v>151</v>
      </c>
      <c r="C169" s="45" t="s">
        <v>151</v>
      </c>
      <c r="D169" s="45" t="s">
        <v>151</v>
      </c>
      <c r="E169" s="17">
        <f>SUM(E161:E168)</f>
        <v>7792.7000000000007</v>
      </c>
      <c r="F169" s="17">
        <f>SUM(F161:F168)</f>
        <v>9731.0499999999993</v>
      </c>
      <c r="G169" s="17">
        <f>SUM(G161:G168)</f>
        <v>9731.0499999999993</v>
      </c>
    </row>
    <row r="170" spans="1:7" ht="15.75" customHeight="1" x14ac:dyDescent="0.25">
      <c r="A170" s="69" t="s">
        <v>236</v>
      </c>
      <c r="B170" s="70"/>
      <c r="C170" s="70"/>
      <c r="D170" s="70"/>
      <c r="E170" s="70"/>
      <c r="F170" s="70"/>
      <c r="G170" s="71"/>
    </row>
    <row r="171" spans="1:7" ht="63" x14ac:dyDescent="0.25">
      <c r="A171" s="55" t="s">
        <v>136</v>
      </c>
      <c r="B171" s="34">
        <v>6460</v>
      </c>
      <c r="C171" s="34">
        <v>6460</v>
      </c>
      <c r="D171" s="34">
        <v>17344</v>
      </c>
      <c r="E171" s="34">
        <v>5432.41</v>
      </c>
      <c r="F171" s="34">
        <v>5432.4106300000003</v>
      </c>
      <c r="G171" s="34">
        <v>5432.4106300000003</v>
      </c>
    </row>
    <row r="172" spans="1:7" ht="157.5" x14ac:dyDescent="0.25">
      <c r="A172" s="56" t="s">
        <v>137</v>
      </c>
      <c r="B172" s="35">
        <v>2343</v>
      </c>
      <c r="C172" s="34">
        <v>2343</v>
      </c>
      <c r="D172" s="34">
        <v>2418</v>
      </c>
      <c r="E172" s="34">
        <v>478812.09</v>
      </c>
      <c r="F172" s="34">
        <v>527407.69547000004</v>
      </c>
      <c r="G172" s="34">
        <v>526634.60921999998</v>
      </c>
    </row>
    <row r="173" spans="1:7" ht="157.5" x14ac:dyDescent="0.25">
      <c r="A173" s="56" t="s">
        <v>251</v>
      </c>
      <c r="B173" s="35">
        <v>4730</v>
      </c>
      <c r="C173" s="34">
        <v>4730</v>
      </c>
      <c r="D173" s="34">
        <v>4811</v>
      </c>
      <c r="E173" s="34">
        <v>81223.48</v>
      </c>
      <c r="F173" s="34">
        <v>82441.037760000007</v>
      </c>
      <c r="G173" s="34">
        <v>80015.642489999998</v>
      </c>
    </row>
    <row r="174" spans="1:7" ht="157.5" x14ac:dyDescent="0.25">
      <c r="A174" s="55" t="s">
        <v>138</v>
      </c>
      <c r="B174" s="34">
        <v>153274</v>
      </c>
      <c r="C174" s="34">
        <v>154077</v>
      </c>
      <c r="D174" s="34">
        <v>164424</v>
      </c>
      <c r="E174" s="34">
        <v>289385.67</v>
      </c>
      <c r="F174" s="34">
        <v>298976.43234</v>
      </c>
      <c r="G174" s="34">
        <v>296850.53551999998</v>
      </c>
    </row>
    <row r="175" spans="1:7" ht="31.5" x14ac:dyDescent="0.25">
      <c r="A175" s="55" t="s">
        <v>139</v>
      </c>
      <c r="B175" s="34">
        <v>40</v>
      </c>
      <c r="C175" s="34">
        <v>46</v>
      </c>
      <c r="D175" s="34">
        <v>58</v>
      </c>
      <c r="E175" s="34">
        <v>1877</v>
      </c>
      <c r="F175" s="34">
        <v>1877</v>
      </c>
      <c r="G175" s="34">
        <v>1877</v>
      </c>
    </row>
    <row r="176" spans="1:7" ht="47.25" x14ac:dyDescent="0.25">
      <c r="A176" s="55" t="s">
        <v>140</v>
      </c>
      <c r="B176" s="34">
        <v>45</v>
      </c>
      <c r="C176" s="34">
        <v>51</v>
      </c>
      <c r="D176" s="34">
        <v>51</v>
      </c>
      <c r="E176" s="34">
        <v>32750.7</v>
      </c>
      <c r="F176" s="34">
        <v>34730.544999999998</v>
      </c>
      <c r="G176" s="34">
        <v>34522.521000000001</v>
      </c>
    </row>
    <row r="177" spans="1:7" ht="31.5" x14ac:dyDescent="0.25">
      <c r="A177" s="55" t="s">
        <v>141</v>
      </c>
      <c r="B177" s="34">
        <v>45</v>
      </c>
      <c r="C177" s="34">
        <v>51</v>
      </c>
      <c r="D177" s="34">
        <v>51</v>
      </c>
      <c r="E177" s="34">
        <v>3600</v>
      </c>
      <c r="F177" s="34">
        <v>3600</v>
      </c>
      <c r="G177" s="34">
        <v>3600</v>
      </c>
    </row>
    <row r="178" spans="1:7" ht="63" x14ac:dyDescent="0.25">
      <c r="A178" s="55" t="s">
        <v>142</v>
      </c>
      <c r="B178" s="34">
        <v>1000</v>
      </c>
      <c r="C178" s="34">
        <v>1160</v>
      </c>
      <c r="D178" s="34">
        <v>1160</v>
      </c>
      <c r="E178" s="34">
        <v>8881.1560000000009</v>
      </c>
      <c r="F178" s="34">
        <v>11381.371220000001</v>
      </c>
      <c r="G178" s="34">
        <v>11381.371220000001</v>
      </c>
    </row>
    <row r="179" spans="1:7" ht="31.5" x14ac:dyDescent="0.25">
      <c r="A179" s="55" t="s">
        <v>143</v>
      </c>
      <c r="B179" s="34">
        <v>7</v>
      </c>
      <c r="C179" s="34">
        <v>7</v>
      </c>
      <c r="D179" s="34">
        <v>6</v>
      </c>
      <c r="E179" s="34">
        <v>1193</v>
      </c>
      <c r="F179" s="34">
        <v>1193</v>
      </c>
      <c r="G179" s="34">
        <v>1022.571</v>
      </c>
    </row>
    <row r="180" spans="1:7" ht="63" x14ac:dyDescent="0.25">
      <c r="A180" s="55" t="s">
        <v>144</v>
      </c>
      <c r="B180" s="34">
        <v>60</v>
      </c>
      <c r="C180" s="34">
        <v>64</v>
      </c>
      <c r="D180" s="34">
        <v>98</v>
      </c>
      <c r="E180" s="34">
        <v>7336.65</v>
      </c>
      <c r="F180" s="34">
        <v>8016.1559100000004</v>
      </c>
      <c r="G180" s="34">
        <v>8016.1559100000004</v>
      </c>
    </row>
    <row r="181" spans="1:7" ht="15.75" x14ac:dyDescent="0.25">
      <c r="A181" s="22" t="s">
        <v>28</v>
      </c>
      <c r="B181" s="22" t="s">
        <v>151</v>
      </c>
      <c r="C181" s="22" t="s">
        <v>151</v>
      </c>
      <c r="D181" s="22" t="s">
        <v>151</v>
      </c>
      <c r="E181" s="22">
        <f>SUM(E171:E180)</f>
        <v>910492.15599999984</v>
      </c>
      <c r="F181" s="22">
        <f>SUM(F171:F180)</f>
        <v>975055.64833</v>
      </c>
      <c r="G181" s="22">
        <f>SUM(G171:G180)</f>
        <v>969352.81698999985</v>
      </c>
    </row>
    <row r="182" spans="1:7" ht="15.75" x14ac:dyDescent="0.25">
      <c r="A182" s="65" t="s">
        <v>237</v>
      </c>
      <c r="B182" s="65"/>
      <c r="C182" s="65"/>
      <c r="D182" s="65"/>
      <c r="E182" s="65"/>
      <c r="F182" s="65"/>
      <c r="G182" s="65"/>
    </row>
    <row r="183" spans="1:7" ht="47.25" x14ac:dyDescent="0.25">
      <c r="A183" s="44" t="s">
        <v>161</v>
      </c>
      <c r="B183" s="21">
        <v>3</v>
      </c>
      <c r="C183" s="21">
        <v>3</v>
      </c>
      <c r="D183" s="21">
        <v>3</v>
      </c>
      <c r="E183" s="21">
        <v>271.74</v>
      </c>
      <c r="F183" s="21">
        <v>271.74</v>
      </c>
      <c r="G183" s="21">
        <v>271.74</v>
      </c>
    </row>
    <row r="184" spans="1:7" ht="31.5" x14ac:dyDescent="0.25">
      <c r="A184" s="44" t="s">
        <v>162</v>
      </c>
      <c r="B184" s="21">
        <v>466</v>
      </c>
      <c r="C184" s="21">
        <v>466</v>
      </c>
      <c r="D184" s="21">
        <v>477</v>
      </c>
      <c r="E184" s="21">
        <v>3022.51</v>
      </c>
      <c r="F184" s="21">
        <v>3022.51</v>
      </c>
      <c r="G184" s="21">
        <v>3022.51</v>
      </c>
    </row>
    <row r="185" spans="1:7" ht="94.5" x14ac:dyDescent="0.25">
      <c r="A185" s="44" t="s">
        <v>163</v>
      </c>
      <c r="B185" s="21">
        <v>55</v>
      </c>
      <c r="C185" s="21">
        <v>55</v>
      </c>
      <c r="D185" s="21">
        <v>62</v>
      </c>
      <c r="E185" s="21">
        <v>4126.0600000000004</v>
      </c>
      <c r="F185" s="21">
        <v>4126.0600000000004</v>
      </c>
      <c r="G185" s="21">
        <v>4126.0600000000004</v>
      </c>
    </row>
    <row r="186" spans="1:7" ht="47.25" x14ac:dyDescent="0.25">
      <c r="A186" s="44" t="s">
        <v>164</v>
      </c>
      <c r="B186" s="21">
        <v>20</v>
      </c>
      <c r="C186" s="21">
        <v>20</v>
      </c>
      <c r="D186" s="21">
        <v>20</v>
      </c>
      <c r="E186" s="21">
        <v>3412.88</v>
      </c>
      <c r="F186" s="21">
        <v>3412.88</v>
      </c>
      <c r="G186" s="21">
        <v>3412.88</v>
      </c>
    </row>
    <row r="187" spans="1:7" s="3" customFormat="1" ht="15.75" x14ac:dyDescent="0.25">
      <c r="A187" s="27" t="s">
        <v>28</v>
      </c>
      <c r="B187" s="27" t="s">
        <v>151</v>
      </c>
      <c r="C187" s="27" t="s">
        <v>151</v>
      </c>
      <c r="D187" s="27" t="s">
        <v>151</v>
      </c>
      <c r="E187" s="27">
        <f>SUM(E183:E186)</f>
        <v>10833.19</v>
      </c>
      <c r="F187" s="27">
        <f>SUM(F183:F186)</f>
        <v>10833.19</v>
      </c>
      <c r="G187" s="27">
        <f>SUM(G183:G186)</f>
        <v>10833.19</v>
      </c>
    </row>
    <row r="188" spans="1:7" ht="15.75" x14ac:dyDescent="0.25">
      <c r="A188" s="65" t="s">
        <v>145</v>
      </c>
      <c r="B188" s="65"/>
      <c r="C188" s="65"/>
      <c r="D188" s="65"/>
      <c r="E188" s="65"/>
      <c r="F188" s="65"/>
      <c r="G188" s="65"/>
    </row>
    <row r="189" spans="1:7" ht="78.75" x14ac:dyDescent="0.25">
      <c r="A189" s="57" t="s">
        <v>166</v>
      </c>
      <c r="B189" s="21">
        <v>855084</v>
      </c>
      <c r="C189" s="21">
        <v>949142</v>
      </c>
      <c r="D189" s="21">
        <v>949132</v>
      </c>
      <c r="E189" s="21">
        <v>119309.01</v>
      </c>
      <c r="F189" s="21">
        <v>123850.31208</v>
      </c>
      <c r="G189" s="21">
        <v>123646.43985</v>
      </c>
    </row>
    <row r="190" spans="1:7" ht="31.5" x14ac:dyDescent="0.25">
      <c r="A190" s="57" t="s">
        <v>165</v>
      </c>
      <c r="B190" s="21">
        <v>300500</v>
      </c>
      <c r="C190" s="21">
        <v>300500</v>
      </c>
      <c r="D190" s="21">
        <v>300500</v>
      </c>
      <c r="E190" s="21">
        <v>18234.34</v>
      </c>
      <c r="F190" s="21">
        <v>18234.34</v>
      </c>
      <c r="G190" s="21">
        <v>18234.34</v>
      </c>
    </row>
    <row r="191" spans="1:7" ht="47.25" x14ac:dyDescent="0.25">
      <c r="A191" s="57" t="s">
        <v>218</v>
      </c>
      <c r="B191" s="21">
        <v>53774</v>
      </c>
      <c r="C191" s="21">
        <v>53774</v>
      </c>
      <c r="D191" s="21">
        <v>53774</v>
      </c>
      <c r="E191" s="21">
        <v>3261.19</v>
      </c>
      <c r="F191" s="21">
        <v>3261.1859199999999</v>
      </c>
      <c r="G191" s="21">
        <v>3261.1859199999999</v>
      </c>
    </row>
    <row r="192" spans="1:7" s="3" customFormat="1" ht="15.75" x14ac:dyDescent="0.25">
      <c r="A192" s="27" t="s">
        <v>28</v>
      </c>
      <c r="B192" s="27" t="s">
        <v>151</v>
      </c>
      <c r="C192" s="27" t="s">
        <v>151</v>
      </c>
      <c r="D192" s="27" t="s">
        <v>151</v>
      </c>
      <c r="E192" s="27">
        <f>SUM(E189:E191)</f>
        <v>140804.54</v>
      </c>
      <c r="F192" s="27">
        <f>SUM(F189:F191)</f>
        <v>145345.83799999999</v>
      </c>
      <c r="G192" s="27">
        <f>SUM(G189:G191)</f>
        <v>145141.96576999998</v>
      </c>
    </row>
    <row r="193" spans="1:7" ht="15.75" x14ac:dyDescent="0.25">
      <c r="A193" s="65" t="s">
        <v>238</v>
      </c>
      <c r="B193" s="65"/>
      <c r="C193" s="65"/>
      <c r="D193" s="65"/>
      <c r="E193" s="65"/>
      <c r="F193" s="65"/>
      <c r="G193" s="65"/>
    </row>
    <row r="194" spans="1:7" ht="31.5" x14ac:dyDescent="0.25">
      <c r="A194" s="44" t="s">
        <v>152</v>
      </c>
      <c r="B194" s="21">
        <v>26055000</v>
      </c>
      <c r="C194" s="21">
        <v>82725000</v>
      </c>
      <c r="D194" s="21">
        <v>82761424</v>
      </c>
      <c r="E194" s="21">
        <v>33608.699999999997</v>
      </c>
      <c r="F194" s="21">
        <v>50975.777000000002</v>
      </c>
      <c r="G194" s="21">
        <v>43818.105029999999</v>
      </c>
    </row>
    <row r="195" spans="1:7" s="3" customFormat="1" ht="15.75" x14ac:dyDescent="0.25">
      <c r="A195" s="27" t="s">
        <v>28</v>
      </c>
      <c r="B195" s="27" t="s">
        <v>151</v>
      </c>
      <c r="C195" s="27" t="s">
        <v>151</v>
      </c>
      <c r="D195" s="27" t="s">
        <v>151</v>
      </c>
      <c r="E195" s="27">
        <f>SUM(E194)</f>
        <v>33608.699999999997</v>
      </c>
      <c r="F195" s="27">
        <f>SUM(F194)</f>
        <v>50975.777000000002</v>
      </c>
      <c r="G195" s="27">
        <f>SUM(G194)</f>
        <v>43818.105029999999</v>
      </c>
    </row>
    <row r="196" spans="1:7" ht="15.75" x14ac:dyDescent="0.25">
      <c r="A196" s="65" t="s">
        <v>239</v>
      </c>
      <c r="B196" s="65"/>
      <c r="C196" s="65"/>
      <c r="D196" s="65"/>
      <c r="E196" s="65"/>
      <c r="F196" s="65"/>
      <c r="G196" s="65"/>
    </row>
    <row r="197" spans="1:7" ht="63" x14ac:dyDescent="0.25">
      <c r="A197" s="44" t="s">
        <v>205</v>
      </c>
      <c r="B197" s="21">
        <v>6649</v>
      </c>
      <c r="C197" s="21">
        <v>6649</v>
      </c>
      <c r="D197" s="21">
        <v>11188</v>
      </c>
      <c r="E197" s="21">
        <v>24501.8</v>
      </c>
      <c r="F197" s="21">
        <v>24501.8</v>
      </c>
      <c r="G197" s="21">
        <v>24501.8</v>
      </c>
    </row>
    <row r="198" spans="1:7" s="3" customFormat="1" ht="15.75" x14ac:dyDescent="0.25">
      <c r="A198" s="27" t="s">
        <v>28</v>
      </c>
      <c r="B198" s="27" t="s">
        <v>151</v>
      </c>
      <c r="C198" s="27" t="s">
        <v>151</v>
      </c>
      <c r="D198" s="27" t="s">
        <v>151</v>
      </c>
      <c r="E198" s="27">
        <f>SUM(E197)</f>
        <v>24501.8</v>
      </c>
      <c r="F198" s="27">
        <f>SUM(F197)</f>
        <v>24501.8</v>
      </c>
      <c r="G198" s="27">
        <f>SUM(G197)</f>
        <v>24501.8</v>
      </c>
    </row>
    <row r="199" spans="1:7" ht="15.75" x14ac:dyDescent="0.25">
      <c r="A199" s="66" t="s">
        <v>146</v>
      </c>
      <c r="B199" s="66"/>
      <c r="C199" s="66"/>
      <c r="D199" s="66"/>
      <c r="E199" s="66"/>
      <c r="F199" s="66"/>
      <c r="G199" s="66"/>
    </row>
    <row r="200" spans="1:7" ht="63" x14ac:dyDescent="0.25">
      <c r="A200" s="53" t="s">
        <v>206</v>
      </c>
      <c r="B200" s="20">
        <v>60</v>
      </c>
      <c r="C200" s="21">
        <v>60</v>
      </c>
      <c r="D200" s="21">
        <v>60</v>
      </c>
      <c r="E200" s="21">
        <v>2192.5</v>
      </c>
      <c r="F200" s="21">
        <v>2192.5</v>
      </c>
      <c r="G200" s="21">
        <v>2180.6799999999998</v>
      </c>
    </row>
    <row r="201" spans="1:7" ht="47.25" x14ac:dyDescent="0.25">
      <c r="A201" s="53" t="s">
        <v>207</v>
      </c>
      <c r="B201" s="20">
        <v>36</v>
      </c>
      <c r="C201" s="21">
        <v>36</v>
      </c>
      <c r="D201" s="21">
        <v>36</v>
      </c>
      <c r="E201" s="21">
        <v>1315.5</v>
      </c>
      <c r="F201" s="21">
        <v>1315.5</v>
      </c>
      <c r="G201" s="21">
        <v>1308.4100000000001</v>
      </c>
    </row>
    <row r="202" spans="1:7" s="3" customFormat="1" ht="15.75" x14ac:dyDescent="0.25">
      <c r="A202" s="27" t="s">
        <v>28</v>
      </c>
      <c r="B202" s="27" t="s">
        <v>151</v>
      </c>
      <c r="C202" s="27" t="s">
        <v>151</v>
      </c>
      <c r="D202" s="27" t="s">
        <v>151</v>
      </c>
      <c r="E202" s="27">
        <f>SUM(E200:E201)</f>
        <v>3508</v>
      </c>
      <c r="F202" s="27">
        <f>SUM(F200:F201)</f>
        <v>3508</v>
      </c>
      <c r="G202" s="27">
        <f>SUM(G200:G201)</f>
        <v>3489.09</v>
      </c>
    </row>
    <row r="203" spans="1:7" s="3" customFormat="1" ht="15.75" x14ac:dyDescent="0.25">
      <c r="A203" s="66" t="s">
        <v>196</v>
      </c>
      <c r="B203" s="66"/>
      <c r="C203" s="66"/>
      <c r="D203" s="66"/>
      <c r="E203" s="66"/>
      <c r="F203" s="66"/>
      <c r="G203" s="66"/>
    </row>
    <row r="204" spans="1:7" ht="31.5" x14ac:dyDescent="0.25">
      <c r="A204" s="58" t="s">
        <v>186</v>
      </c>
      <c r="B204" s="21">
        <v>749</v>
      </c>
      <c r="C204" s="21">
        <v>749</v>
      </c>
      <c r="D204" s="21">
        <v>749</v>
      </c>
      <c r="E204" s="21">
        <v>250.9</v>
      </c>
      <c r="F204" s="21">
        <v>250.9</v>
      </c>
      <c r="G204" s="21">
        <v>250.9</v>
      </c>
    </row>
    <row r="205" spans="1:7" ht="31.5" x14ac:dyDescent="0.25">
      <c r="A205" s="58" t="s">
        <v>187</v>
      </c>
      <c r="B205" s="21">
        <v>83</v>
      </c>
      <c r="C205" s="21">
        <v>83</v>
      </c>
      <c r="D205" s="21">
        <v>83</v>
      </c>
      <c r="E205" s="21">
        <v>152.1</v>
      </c>
      <c r="F205" s="21">
        <v>152.1</v>
      </c>
      <c r="G205" s="21">
        <v>152.1</v>
      </c>
    </row>
    <row r="206" spans="1:7" ht="63" x14ac:dyDescent="0.25">
      <c r="A206" s="44" t="s">
        <v>147</v>
      </c>
      <c r="B206" s="21" t="s">
        <v>148</v>
      </c>
      <c r="C206" s="21" t="s">
        <v>148</v>
      </c>
      <c r="D206" s="21" t="s">
        <v>148</v>
      </c>
      <c r="E206" s="21">
        <v>955.7</v>
      </c>
      <c r="F206" s="21">
        <v>955.7</v>
      </c>
      <c r="G206" s="21">
        <v>955.7</v>
      </c>
    </row>
    <row r="207" spans="1:7" ht="47.25" x14ac:dyDescent="0.25">
      <c r="A207" s="59" t="s">
        <v>197</v>
      </c>
      <c r="B207" s="60">
        <v>95</v>
      </c>
      <c r="C207" s="21">
        <v>95</v>
      </c>
      <c r="D207" s="21">
        <v>95</v>
      </c>
      <c r="E207" s="21">
        <v>26.6</v>
      </c>
      <c r="F207" s="21">
        <v>26.6</v>
      </c>
      <c r="G207" s="21">
        <v>26.6</v>
      </c>
    </row>
    <row r="208" spans="1:7" ht="15.75" x14ac:dyDescent="0.25">
      <c r="A208" s="59" t="s">
        <v>198</v>
      </c>
      <c r="B208" s="60">
        <v>113</v>
      </c>
      <c r="C208" s="21">
        <v>113</v>
      </c>
      <c r="D208" s="21">
        <v>113</v>
      </c>
      <c r="E208" s="21">
        <v>380.4</v>
      </c>
      <c r="F208" s="21">
        <v>380.4</v>
      </c>
      <c r="G208" s="21">
        <v>380.4</v>
      </c>
    </row>
    <row r="209" spans="1:7" ht="31.5" x14ac:dyDescent="0.25">
      <c r="A209" s="59" t="s">
        <v>199</v>
      </c>
      <c r="B209" s="60">
        <v>15</v>
      </c>
      <c r="C209" s="21">
        <v>15</v>
      </c>
      <c r="D209" s="21">
        <v>15</v>
      </c>
      <c r="E209" s="21">
        <v>74.099999999999994</v>
      </c>
      <c r="F209" s="21">
        <v>74.099999999999994</v>
      </c>
      <c r="G209" s="21">
        <v>74.099999999999994</v>
      </c>
    </row>
    <row r="210" spans="1:7" ht="47.25" x14ac:dyDescent="0.25">
      <c r="A210" s="59" t="s">
        <v>200</v>
      </c>
      <c r="B210" s="60">
        <v>57</v>
      </c>
      <c r="C210" s="21">
        <v>57</v>
      </c>
      <c r="D210" s="21">
        <v>57</v>
      </c>
      <c r="E210" s="21">
        <v>196.7</v>
      </c>
      <c r="F210" s="21">
        <v>196.7</v>
      </c>
      <c r="G210" s="21">
        <v>196.7</v>
      </c>
    </row>
    <row r="211" spans="1:7" ht="63" x14ac:dyDescent="0.25">
      <c r="A211" s="59" t="s">
        <v>201</v>
      </c>
      <c r="B211" s="60">
        <v>29</v>
      </c>
      <c r="C211" s="21">
        <v>29</v>
      </c>
      <c r="D211" s="21">
        <v>29</v>
      </c>
      <c r="E211" s="21">
        <v>11.3</v>
      </c>
      <c r="F211" s="21">
        <v>11.3</v>
      </c>
      <c r="G211" s="21">
        <v>11.3</v>
      </c>
    </row>
    <row r="212" spans="1:7" ht="63" x14ac:dyDescent="0.25">
      <c r="A212" s="59" t="s">
        <v>202</v>
      </c>
      <c r="B212" s="60">
        <v>68</v>
      </c>
      <c r="C212" s="21">
        <v>68</v>
      </c>
      <c r="D212" s="21">
        <v>68</v>
      </c>
      <c r="E212" s="21">
        <v>19.7</v>
      </c>
      <c r="F212" s="21">
        <v>19.7</v>
      </c>
      <c r="G212" s="21">
        <v>19.7</v>
      </c>
    </row>
    <row r="213" spans="1:7" ht="31.5" x14ac:dyDescent="0.25">
      <c r="A213" s="59" t="s">
        <v>203</v>
      </c>
      <c r="B213" s="60">
        <v>19</v>
      </c>
      <c r="C213" s="21">
        <v>19</v>
      </c>
      <c r="D213" s="21">
        <v>19</v>
      </c>
      <c r="E213" s="21">
        <v>150.9</v>
      </c>
      <c r="F213" s="21">
        <v>150.9</v>
      </c>
      <c r="G213" s="21">
        <v>150.9</v>
      </c>
    </row>
    <row r="214" spans="1:7" ht="31.5" x14ac:dyDescent="0.25">
      <c r="A214" s="59" t="s">
        <v>204</v>
      </c>
      <c r="B214" s="60">
        <v>169</v>
      </c>
      <c r="C214" s="21">
        <v>169</v>
      </c>
      <c r="D214" s="21">
        <v>169</v>
      </c>
      <c r="E214" s="21">
        <v>96</v>
      </c>
      <c r="F214" s="21">
        <v>96</v>
      </c>
      <c r="G214" s="21">
        <v>96</v>
      </c>
    </row>
    <row r="215" spans="1:7" ht="31.5" x14ac:dyDescent="0.25">
      <c r="A215" s="58" t="s">
        <v>188</v>
      </c>
      <c r="B215" s="21">
        <v>65</v>
      </c>
      <c r="C215" s="21">
        <v>65</v>
      </c>
      <c r="D215" s="21">
        <v>65</v>
      </c>
      <c r="E215" s="21">
        <v>346.3</v>
      </c>
      <c r="F215" s="21">
        <v>346.3</v>
      </c>
      <c r="G215" s="21">
        <v>346.3</v>
      </c>
    </row>
    <row r="216" spans="1:7" ht="63" x14ac:dyDescent="0.25">
      <c r="A216" s="58" t="s">
        <v>189</v>
      </c>
      <c r="B216" s="21">
        <v>1131.5999999999999</v>
      </c>
      <c r="C216" s="21">
        <v>1205.3399999999999</v>
      </c>
      <c r="D216" s="21">
        <v>1205.3399999999999</v>
      </c>
      <c r="E216" s="21">
        <v>4526.3999999999996</v>
      </c>
      <c r="F216" s="21">
        <v>4821.3999999999996</v>
      </c>
      <c r="G216" s="21">
        <v>4821.3999999999996</v>
      </c>
    </row>
    <row r="217" spans="1:7" ht="63" x14ac:dyDescent="0.25">
      <c r="A217" s="58" t="s">
        <v>190</v>
      </c>
      <c r="B217" s="21">
        <v>53.4</v>
      </c>
      <c r="C217" s="21">
        <v>41.4</v>
      </c>
      <c r="D217" s="21">
        <v>41.4</v>
      </c>
      <c r="E217" s="21">
        <v>213.6</v>
      </c>
      <c r="F217" s="21">
        <v>165.6</v>
      </c>
      <c r="G217" s="21">
        <v>165.6</v>
      </c>
    </row>
    <row r="218" spans="1:7" ht="15.75" x14ac:dyDescent="0.25">
      <c r="A218" s="58" t="s">
        <v>191</v>
      </c>
      <c r="B218" s="21">
        <v>55</v>
      </c>
      <c r="C218" s="21">
        <v>55</v>
      </c>
      <c r="D218" s="21">
        <v>55</v>
      </c>
      <c r="E218" s="21">
        <v>208.5</v>
      </c>
      <c r="F218" s="21">
        <v>208.5</v>
      </c>
      <c r="G218" s="21">
        <v>208.5</v>
      </c>
    </row>
    <row r="219" spans="1:7" ht="110.25" x14ac:dyDescent="0.25">
      <c r="A219" s="58" t="s">
        <v>219</v>
      </c>
      <c r="B219" s="21">
        <v>227</v>
      </c>
      <c r="C219" s="21">
        <v>227</v>
      </c>
      <c r="D219" s="21">
        <v>227</v>
      </c>
      <c r="E219" s="21">
        <v>2714.2</v>
      </c>
      <c r="F219" s="21">
        <v>2714.2</v>
      </c>
      <c r="G219" s="21">
        <v>2714.2</v>
      </c>
    </row>
    <row r="220" spans="1:7" ht="63" x14ac:dyDescent="0.25">
      <c r="A220" s="58" t="s">
        <v>192</v>
      </c>
      <c r="B220" s="21">
        <v>185</v>
      </c>
      <c r="C220" s="21">
        <v>185</v>
      </c>
      <c r="D220" s="21">
        <v>185</v>
      </c>
      <c r="E220" s="21">
        <v>407</v>
      </c>
      <c r="F220" s="21">
        <v>407</v>
      </c>
      <c r="G220" s="21">
        <v>407</v>
      </c>
    </row>
    <row r="221" spans="1:7" ht="15.75" x14ac:dyDescent="0.25">
      <c r="A221" s="58" t="s">
        <v>193</v>
      </c>
      <c r="B221" s="21">
        <v>690</v>
      </c>
      <c r="C221" s="21">
        <v>690</v>
      </c>
      <c r="D221" s="21">
        <v>690</v>
      </c>
      <c r="E221" s="21">
        <v>690</v>
      </c>
      <c r="F221" s="21">
        <v>690</v>
      </c>
      <c r="G221" s="21">
        <v>690</v>
      </c>
    </row>
    <row r="222" spans="1:7" ht="47.25" x14ac:dyDescent="0.25">
      <c r="A222" s="58" t="s">
        <v>194</v>
      </c>
      <c r="B222" s="21">
        <v>722</v>
      </c>
      <c r="C222" s="21">
        <v>722</v>
      </c>
      <c r="D222" s="21">
        <v>722</v>
      </c>
      <c r="E222" s="21">
        <v>168.2</v>
      </c>
      <c r="F222" s="21">
        <v>168.2</v>
      </c>
      <c r="G222" s="21">
        <v>168.2</v>
      </c>
    </row>
    <row r="223" spans="1:7" ht="63" x14ac:dyDescent="0.25">
      <c r="A223" s="58" t="s">
        <v>220</v>
      </c>
      <c r="B223" s="21">
        <v>1253833</v>
      </c>
      <c r="C223" s="21">
        <v>1253833</v>
      </c>
      <c r="D223" s="21">
        <v>1253833</v>
      </c>
      <c r="E223" s="21">
        <v>30201.4</v>
      </c>
      <c r="F223" s="21">
        <v>30201.4</v>
      </c>
      <c r="G223" s="21">
        <v>30201.4</v>
      </c>
    </row>
    <row r="224" spans="1:7" ht="15.75" x14ac:dyDescent="0.25">
      <c r="A224" s="58" t="s">
        <v>195</v>
      </c>
      <c r="B224" s="21">
        <v>1253833</v>
      </c>
      <c r="C224" s="21">
        <v>1253833</v>
      </c>
      <c r="D224" s="21">
        <v>7.35</v>
      </c>
      <c r="E224" s="21">
        <v>2310.3000000000002</v>
      </c>
      <c r="F224" s="21">
        <v>289.39999999999998</v>
      </c>
      <c r="G224" s="21">
        <v>96.8</v>
      </c>
    </row>
    <row r="225" spans="1:7" s="3" customFormat="1" ht="15.75" x14ac:dyDescent="0.25">
      <c r="A225" s="13" t="s">
        <v>28</v>
      </c>
      <c r="B225" s="27" t="s">
        <v>151</v>
      </c>
      <c r="C225" s="27" t="s">
        <v>151</v>
      </c>
      <c r="D225" s="27" t="s">
        <v>151</v>
      </c>
      <c r="E225" s="27">
        <f>E204+E205+E206+E215+E216+E217+E218+E219+E220+E221+E222+E223+E224</f>
        <v>43144.600000000006</v>
      </c>
      <c r="F225" s="27">
        <f>F204+F205+F206+F215+F216+F217+F218+F219+F220+F221+F222+F223+F224</f>
        <v>41370.700000000004</v>
      </c>
      <c r="G225" s="27">
        <f>G204+G205+G206+G215+G216+G217+G218+G219+G220+G221+G222+G223+G224</f>
        <v>41178.100000000006</v>
      </c>
    </row>
    <row r="226" spans="1:7" ht="15.75" x14ac:dyDescent="0.25">
      <c r="A226" s="69" t="s">
        <v>149</v>
      </c>
      <c r="B226" s="70"/>
      <c r="C226" s="70"/>
      <c r="D226" s="70"/>
      <c r="E226" s="70"/>
      <c r="F226" s="70"/>
      <c r="G226" s="71"/>
    </row>
    <row r="227" spans="1:7" ht="63" x14ac:dyDescent="0.25">
      <c r="A227" s="44" t="s">
        <v>172</v>
      </c>
      <c r="B227" s="21">
        <v>10</v>
      </c>
      <c r="C227" s="21">
        <v>10</v>
      </c>
      <c r="D227" s="21">
        <v>10</v>
      </c>
      <c r="E227" s="21">
        <v>38899.809670000002</v>
      </c>
      <c r="F227" s="21">
        <v>38899.809670000002</v>
      </c>
      <c r="G227" s="21">
        <v>38899.809670000002</v>
      </c>
    </row>
    <row r="228" spans="1:7" ht="63" x14ac:dyDescent="0.25">
      <c r="A228" s="44" t="s">
        <v>173</v>
      </c>
      <c r="B228" s="21">
        <v>2797</v>
      </c>
      <c r="C228" s="21">
        <v>2797</v>
      </c>
      <c r="D228" s="21">
        <v>2945</v>
      </c>
      <c r="E228" s="21">
        <v>10421.96026</v>
      </c>
      <c r="F228" s="21">
        <v>10421.96026</v>
      </c>
      <c r="G228" s="21">
        <v>10421.96026</v>
      </c>
    </row>
    <row r="229" spans="1:7" ht="63" x14ac:dyDescent="0.25">
      <c r="A229" s="44" t="s">
        <v>174</v>
      </c>
      <c r="B229" s="21">
        <v>573128</v>
      </c>
      <c r="C229" s="21">
        <v>573128</v>
      </c>
      <c r="D229" s="21">
        <v>741182</v>
      </c>
      <c r="E229" s="21">
        <v>257550.52020999999</v>
      </c>
      <c r="F229" s="21">
        <v>257550.52020999999</v>
      </c>
      <c r="G229" s="21">
        <v>252627.84651999999</v>
      </c>
    </row>
    <row r="230" spans="1:7" ht="63" x14ac:dyDescent="0.25">
      <c r="A230" s="44" t="s">
        <v>175</v>
      </c>
      <c r="B230" s="21">
        <v>26422</v>
      </c>
      <c r="C230" s="21">
        <v>48932</v>
      </c>
      <c r="D230" s="21">
        <v>118015</v>
      </c>
      <c r="E230" s="21">
        <v>11417.57</v>
      </c>
      <c r="F230" s="21">
        <v>21143.971669999999</v>
      </c>
      <c r="G230" s="21">
        <v>21143.971669999999</v>
      </c>
    </row>
    <row r="231" spans="1:7" ht="31.5" x14ac:dyDescent="0.25">
      <c r="A231" s="44" t="s">
        <v>176</v>
      </c>
      <c r="B231" s="21">
        <v>950</v>
      </c>
      <c r="C231" s="21">
        <v>950</v>
      </c>
      <c r="D231" s="21">
        <v>1800</v>
      </c>
      <c r="E231" s="21">
        <v>426.90812</v>
      </c>
      <c r="F231" s="21">
        <v>426.90812</v>
      </c>
      <c r="G231" s="21">
        <v>613.52035000000001</v>
      </c>
    </row>
    <row r="232" spans="1:7" ht="47.25" x14ac:dyDescent="0.25">
      <c r="A232" s="44" t="s">
        <v>177</v>
      </c>
      <c r="B232" s="21">
        <v>0</v>
      </c>
      <c r="C232" s="21">
        <v>15</v>
      </c>
      <c r="D232" s="21">
        <v>15</v>
      </c>
      <c r="E232" s="21">
        <v>0</v>
      </c>
      <c r="F232" s="21">
        <v>9711.0010000000002</v>
      </c>
      <c r="G232" s="21">
        <v>9711.0010000000002</v>
      </c>
    </row>
    <row r="233" spans="1:7" ht="47.25" x14ac:dyDescent="0.25">
      <c r="A233" s="44" t="s">
        <v>177</v>
      </c>
      <c r="B233" s="21">
        <v>15</v>
      </c>
      <c r="C233" s="21">
        <v>15</v>
      </c>
      <c r="D233" s="21">
        <v>15</v>
      </c>
      <c r="E233" s="21">
        <v>0</v>
      </c>
      <c r="F233" s="21"/>
      <c r="G233" s="21"/>
    </row>
    <row r="234" spans="1:7" ht="47.25" x14ac:dyDescent="0.25">
      <c r="A234" s="44" t="s">
        <v>178</v>
      </c>
      <c r="B234" s="21">
        <v>15</v>
      </c>
      <c r="C234" s="21">
        <v>15</v>
      </c>
      <c r="D234" s="21">
        <v>15</v>
      </c>
      <c r="E234" s="21">
        <v>0</v>
      </c>
      <c r="F234" s="21">
        <v>0</v>
      </c>
      <c r="G234" s="21">
        <v>0</v>
      </c>
    </row>
    <row r="235" spans="1:7" ht="47.25" x14ac:dyDescent="0.25">
      <c r="A235" s="44" t="s">
        <v>185</v>
      </c>
      <c r="B235" s="21">
        <v>68.954049999999995</v>
      </c>
      <c r="C235" s="21">
        <v>75.820149999999998</v>
      </c>
      <c r="D235" s="21">
        <v>84.097719999999995</v>
      </c>
      <c r="E235" s="21">
        <v>43000</v>
      </c>
      <c r="F235" s="21">
        <v>54671.271000000001</v>
      </c>
      <c r="G235" s="21">
        <v>51401.134140000002</v>
      </c>
    </row>
    <row r="236" spans="1:7" ht="31.5" x14ac:dyDescent="0.25">
      <c r="A236" s="44" t="s">
        <v>179</v>
      </c>
      <c r="B236" s="21">
        <v>12</v>
      </c>
      <c r="C236" s="21">
        <v>18</v>
      </c>
      <c r="D236" s="21">
        <v>18</v>
      </c>
      <c r="E236" s="21">
        <v>2704.77</v>
      </c>
      <c r="F236" s="21">
        <v>3476.2549800000002</v>
      </c>
      <c r="G236" s="21">
        <v>3476.2549800000002</v>
      </c>
    </row>
    <row r="237" spans="1:7" ht="31.5" x14ac:dyDescent="0.25">
      <c r="A237" s="44" t="s">
        <v>180</v>
      </c>
      <c r="B237" s="21">
        <v>347</v>
      </c>
      <c r="C237" s="21">
        <v>551</v>
      </c>
      <c r="D237" s="21">
        <v>551</v>
      </c>
      <c r="E237" s="21">
        <v>13071.49</v>
      </c>
      <c r="F237" s="21">
        <v>12622.932129999999</v>
      </c>
      <c r="G237" s="21">
        <v>12622.932129999999</v>
      </c>
    </row>
    <row r="238" spans="1:7" ht="15.75" x14ac:dyDescent="0.25">
      <c r="A238" s="44" t="s">
        <v>181</v>
      </c>
      <c r="B238" s="21">
        <v>18</v>
      </c>
      <c r="C238" s="21">
        <v>27</v>
      </c>
      <c r="D238" s="21">
        <v>27</v>
      </c>
      <c r="E238" s="21">
        <v>11283.63</v>
      </c>
      <c r="F238" s="21">
        <v>15287.413070000001</v>
      </c>
      <c r="G238" s="21">
        <v>15287.413070000001</v>
      </c>
    </row>
    <row r="239" spans="1:7" ht="31.5" x14ac:dyDescent="0.25">
      <c r="A239" s="44" t="s">
        <v>182</v>
      </c>
      <c r="B239" s="21">
        <v>1134</v>
      </c>
      <c r="C239" s="21">
        <v>1485</v>
      </c>
      <c r="D239" s="21">
        <v>1485</v>
      </c>
      <c r="E239" s="21">
        <v>17558.310000000001</v>
      </c>
      <c r="F239" s="21">
        <v>25526.150079999999</v>
      </c>
      <c r="G239" s="21">
        <v>25526.150079999999</v>
      </c>
    </row>
    <row r="240" spans="1:7" ht="63" x14ac:dyDescent="0.25">
      <c r="A240" s="44" t="s">
        <v>183</v>
      </c>
      <c r="B240" s="21">
        <v>150</v>
      </c>
      <c r="C240" s="21">
        <v>150</v>
      </c>
      <c r="D240" s="21">
        <v>193</v>
      </c>
      <c r="E240" s="21">
        <v>1686.71</v>
      </c>
      <c r="F240" s="21">
        <v>1486.71</v>
      </c>
      <c r="G240" s="21">
        <v>1386.61</v>
      </c>
    </row>
    <row r="241" spans="1:7" ht="63" x14ac:dyDescent="0.25">
      <c r="A241" s="44" t="s">
        <v>184</v>
      </c>
      <c r="B241" s="21">
        <v>100</v>
      </c>
      <c r="C241" s="21">
        <v>100</v>
      </c>
      <c r="D241" s="21">
        <v>319</v>
      </c>
      <c r="E241" s="21">
        <v>1713.29</v>
      </c>
      <c r="F241" s="21">
        <v>1513.29</v>
      </c>
      <c r="G241" s="21">
        <v>1513.29</v>
      </c>
    </row>
    <row r="242" spans="1:7" s="3" customFormat="1" ht="15.75" x14ac:dyDescent="0.25">
      <c r="A242" s="13" t="s">
        <v>28</v>
      </c>
      <c r="B242" s="27" t="s">
        <v>151</v>
      </c>
      <c r="C242" s="27" t="s">
        <v>151</v>
      </c>
      <c r="D242" s="27" t="s">
        <v>151</v>
      </c>
      <c r="E242" s="27">
        <f>SUM(E227:E241)</f>
        <v>409734.96825999999</v>
      </c>
      <c r="F242" s="27">
        <f>SUM(F227:F241)</f>
        <v>452738.19218999997</v>
      </c>
      <c r="G242" s="27">
        <f>SUM(G227:G241)</f>
        <v>444631.89386999991</v>
      </c>
    </row>
    <row r="243" spans="1:7" ht="15.75" x14ac:dyDescent="0.25">
      <c r="A243" s="66" t="s">
        <v>150</v>
      </c>
      <c r="B243" s="66"/>
      <c r="C243" s="66"/>
      <c r="D243" s="66"/>
      <c r="E243" s="66"/>
      <c r="F243" s="66"/>
      <c r="G243" s="66"/>
    </row>
    <row r="244" spans="1:7" ht="33" customHeight="1" x14ac:dyDescent="0.25">
      <c r="A244" s="67" t="s">
        <v>167</v>
      </c>
      <c r="B244" s="21">
        <v>30</v>
      </c>
      <c r="C244" s="21">
        <v>30</v>
      </c>
      <c r="D244" s="21">
        <v>33</v>
      </c>
      <c r="E244" s="72">
        <v>1894.4</v>
      </c>
      <c r="F244" s="68">
        <v>2076.9</v>
      </c>
      <c r="G244" s="68">
        <v>2076.9</v>
      </c>
    </row>
    <row r="245" spans="1:7" ht="32.25" customHeight="1" x14ac:dyDescent="0.25">
      <c r="A245" s="67"/>
      <c r="B245" s="21">
        <v>2160</v>
      </c>
      <c r="C245" s="21">
        <v>2160</v>
      </c>
      <c r="D245" s="21">
        <v>2376</v>
      </c>
      <c r="E245" s="73"/>
      <c r="F245" s="68"/>
      <c r="G245" s="68"/>
    </row>
    <row r="246" spans="1:7" ht="15.75" x14ac:dyDescent="0.25">
      <c r="A246" s="57" t="s">
        <v>168</v>
      </c>
      <c r="B246" s="21">
        <v>49500</v>
      </c>
      <c r="C246" s="21">
        <v>49500</v>
      </c>
      <c r="D246" s="21">
        <v>50215</v>
      </c>
      <c r="E246" s="21">
        <v>9628.6</v>
      </c>
      <c r="F246" s="21">
        <v>9628.6</v>
      </c>
      <c r="G246" s="21">
        <v>9314.9560000000001</v>
      </c>
    </row>
    <row r="247" spans="1:7" ht="15.75" x14ac:dyDescent="0.25">
      <c r="A247" s="67" t="s">
        <v>169</v>
      </c>
      <c r="B247" s="72">
        <v>1100</v>
      </c>
      <c r="C247" s="21">
        <v>1100</v>
      </c>
      <c r="D247" s="21">
        <v>1100</v>
      </c>
      <c r="E247" s="72">
        <v>11079.2</v>
      </c>
      <c r="F247" s="68">
        <v>11079.2</v>
      </c>
      <c r="G247" s="68">
        <v>10405.65</v>
      </c>
    </row>
    <row r="248" spans="1:7" ht="15.75" x14ac:dyDescent="0.25">
      <c r="A248" s="67"/>
      <c r="B248" s="79"/>
      <c r="C248" s="21">
        <v>200</v>
      </c>
      <c r="D248" s="21">
        <v>200</v>
      </c>
      <c r="E248" s="79"/>
      <c r="F248" s="68"/>
      <c r="G248" s="68"/>
    </row>
    <row r="249" spans="1:7" ht="15.75" x14ac:dyDescent="0.25">
      <c r="A249" s="67"/>
      <c r="B249" s="73"/>
      <c r="C249" s="21">
        <v>900</v>
      </c>
      <c r="D249" s="21">
        <v>900</v>
      </c>
      <c r="E249" s="73"/>
      <c r="F249" s="68"/>
      <c r="G249" s="68"/>
    </row>
    <row r="250" spans="1:7" ht="31.5" x14ac:dyDescent="0.25">
      <c r="A250" s="57" t="s">
        <v>170</v>
      </c>
      <c r="B250" s="21">
        <v>15</v>
      </c>
      <c r="C250" s="21">
        <v>15</v>
      </c>
      <c r="D250" s="21">
        <v>15</v>
      </c>
      <c r="E250" s="21">
        <v>1888.5</v>
      </c>
      <c r="F250" s="21">
        <v>1888.5</v>
      </c>
      <c r="G250" s="21">
        <v>2308.11</v>
      </c>
    </row>
    <row r="251" spans="1:7" ht="15.75" x14ac:dyDescent="0.25">
      <c r="A251" s="57" t="s">
        <v>171</v>
      </c>
      <c r="B251" s="21">
        <v>0</v>
      </c>
      <c r="C251" s="21">
        <v>7</v>
      </c>
      <c r="D251" s="21">
        <v>7</v>
      </c>
      <c r="E251" s="21">
        <v>0</v>
      </c>
      <c r="F251" s="21">
        <v>3928.56</v>
      </c>
      <c r="G251" s="21">
        <v>4182.5</v>
      </c>
    </row>
    <row r="252" spans="1:7" ht="15.75" x14ac:dyDescent="0.25">
      <c r="A252" s="13" t="s">
        <v>28</v>
      </c>
      <c r="B252" s="27" t="s">
        <v>151</v>
      </c>
      <c r="C252" s="27" t="s">
        <v>151</v>
      </c>
      <c r="D252" s="27" t="s">
        <v>151</v>
      </c>
      <c r="E252" s="27">
        <f>SUM(E244:E251)</f>
        <v>24490.7</v>
      </c>
      <c r="F252" s="27">
        <f>SUM(F244:F251)</f>
        <v>28601.760000000002</v>
      </c>
      <c r="G252" s="27">
        <f>SUM(G244:G251)</f>
        <v>28288.116000000002</v>
      </c>
    </row>
    <row r="253" spans="1:7" ht="15.75" x14ac:dyDescent="0.25">
      <c r="A253" s="64" t="s">
        <v>230</v>
      </c>
      <c r="B253" s="64"/>
      <c r="C253" s="64"/>
      <c r="D253" s="64"/>
      <c r="E253" s="64"/>
      <c r="F253" s="64"/>
      <c r="G253" s="64"/>
    </row>
    <row r="254" spans="1:7" ht="31.5" x14ac:dyDescent="0.25">
      <c r="A254" s="61" t="s">
        <v>153</v>
      </c>
      <c r="B254" s="62">
        <v>56756</v>
      </c>
      <c r="C254" s="62">
        <v>45728</v>
      </c>
      <c r="D254" s="62">
        <v>52538</v>
      </c>
      <c r="E254" s="62">
        <v>18000</v>
      </c>
      <c r="F254" s="32">
        <v>8018.1</v>
      </c>
      <c r="G254" s="32">
        <v>8018.1</v>
      </c>
    </row>
    <row r="255" spans="1:7" ht="47.25" x14ac:dyDescent="0.25">
      <c r="A255" s="61" t="s">
        <v>154</v>
      </c>
      <c r="B255" s="20" t="s">
        <v>151</v>
      </c>
      <c r="C255" s="62">
        <v>15</v>
      </c>
      <c r="D255" s="62">
        <v>14</v>
      </c>
      <c r="E255" s="62" t="s">
        <v>151</v>
      </c>
      <c r="F255" s="32">
        <v>674.3</v>
      </c>
      <c r="G255" s="32">
        <v>674.3</v>
      </c>
    </row>
    <row r="256" spans="1:7" ht="47.25" x14ac:dyDescent="0.25">
      <c r="A256" s="61" t="s">
        <v>155</v>
      </c>
      <c r="B256" s="20" t="s">
        <v>151</v>
      </c>
      <c r="C256" s="62">
        <v>2</v>
      </c>
      <c r="D256" s="62">
        <v>2</v>
      </c>
      <c r="E256" s="62" t="s">
        <v>151</v>
      </c>
      <c r="F256" s="32">
        <v>1845.1</v>
      </c>
      <c r="G256" s="32">
        <v>1845.1</v>
      </c>
    </row>
    <row r="257" spans="1:7" ht="15.75" x14ac:dyDescent="0.25">
      <c r="A257" s="63" t="s">
        <v>28</v>
      </c>
      <c r="B257" s="33" t="s">
        <v>151</v>
      </c>
      <c r="C257" s="33" t="s">
        <v>151</v>
      </c>
      <c r="D257" s="33" t="s">
        <v>151</v>
      </c>
      <c r="E257" s="33">
        <f>SUM(E254:E256)</f>
        <v>18000</v>
      </c>
      <c r="F257" s="33">
        <f>SUM(F254:F256)</f>
        <v>10537.5</v>
      </c>
      <c r="G257" s="33">
        <f>SUM(G254:G256)</f>
        <v>10537.5</v>
      </c>
    </row>
    <row r="258" spans="1:7" x14ac:dyDescent="0.25">
      <c r="A258" s="6"/>
      <c r="B258" s="42"/>
      <c r="C258" s="42"/>
      <c r="D258" s="42"/>
      <c r="E258" s="42"/>
      <c r="F258" s="6"/>
      <c r="G258" s="6"/>
    </row>
    <row r="259" spans="1:7" x14ac:dyDescent="0.25">
      <c r="A259" s="6"/>
      <c r="B259" s="42"/>
      <c r="C259" s="42"/>
      <c r="D259" s="42"/>
      <c r="E259" s="42"/>
      <c r="F259" s="6"/>
      <c r="G259" s="6"/>
    </row>
    <row r="260" spans="1:7" x14ac:dyDescent="0.25">
      <c r="A260" s="6"/>
      <c r="B260" s="42"/>
      <c r="C260" s="42"/>
      <c r="D260" s="42"/>
      <c r="E260" s="42"/>
      <c r="F260" s="6"/>
      <c r="G260" s="6"/>
    </row>
    <row r="261" spans="1:7" x14ac:dyDescent="0.25">
      <c r="A261" s="6"/>
      <c r="B261" s="42"/>
      <c r="C261" s="42"/>
      <c r="D261" s="42"/>
      <c r="E261" s="42"/>
      <c r="F261" s="6"/>
      <c r="G261" s="6"/>
    </row>
    <row r="262" spans="1:7" x14ac:dyDescent="0.25">
      <c r="A262" s="6"/>
      <c r="B262" s="42"/>
      <c r="C262" s="42"/>
      <c r="D262" s="42"/>
      <c r="E262" s="42"/>
      <c r="F262" s="6"/>
      <c r="G262" s="6"/>
    </row>
    <row r="263" spans="1:7" x14ac:dyDescent="0.25">
      <c r="A263" s="6"/>
      <c r="B263" s="42"/>
      <c r="C263" s="42"/>
      <c r="D263" s="42"/>
      <c r="E263" s="42"/>
      <c r="F263" s="6"/>
      <c r="G263" s="6"/>
    </row>
    <row r="264" spans="1:7" x14ac:dyDescent="0.25">
      <c r="A264" s="6"/>
      <c r="B264" s="42"/>
      <c r="C264" s="42"/>
      <c r="D264" s="42"/>
      <c r="E264" s="42"/>
      <c r="F264" s="6"/>
      <c r="G264" s="6"/>
    </row>
    <row r="265" spans="1:7" x14ac:dyDescent="0.25">
      <c r="A265" s="6"/>
      <c r="B265" s="42"/>
      <c r="C265" s="42"/>
      <c r="D265" s="42"/>
      <c r="E265" s="42"/>
      <c r="F265" s="6"/>
      <c r="G265" s="6"/>
    </row>
    <row r="266" spans="1:7" x14ac:dyDescent="0.25">
      <c r="A266" s="6"/>
      <c r="B266" s="42"/>
      <c r="C266" s="42"/>
      <c r="D266" s="42"/>
      <c r="E266" s="42"/>
      <c r="F266" s="6"/>
      <c r="G266" s="6"/>
    </row>
    <row r="267" spans="1:7" x14ac:dyDescent="0.25">
      <c r="A267" s="6"/>
      <c r="B267" s="42"/>
      <c r="C267" s="42"/>
      <c r="D267" s="42"/>
      <c r="E267" s="42"/>
      <c r="F267" s="6"/>
      <c r="G267" s="6"/>
    </row>
    <row r="268" spans="1:7" x14ac:dyDescent="0.25">
      <c r="A268" s="6"/>
      <c r="B268" s="42"/>
      <c r="C268" s="42"/>
      <c r="D268" s="42"/>
      <c r="E268" s="42"/>
      <c r="F268" s="6"/>
      <c r="G268" s="6"/>
    </row>
    <row r="269" spans="1:7" x14ac:dyDescent="0.25">
      <c r="A269" s="6"/>
      <c r="B269" s="42"/>
      <c r="C269" s="42"/>
      <c r="D269" s="42"/>
      <c r="E269" s="42"/>
      <c r="F269" s="6"/>
      <c r="G269" s="6"/>
    </row>
    <row r="270" spans="1:7" x14ac:dyDescent="0.25">
      <c r="A270" s="6"/>
      <c r="B270" s="42"/>
      <c r="C270" s="42"/>
      <c r="D270" s="42"/>
      <c r="E270" s="42"/>
      <c r="F270" s="6"/>
      <c r="G270" s="6"/>
    </row>
    <row r="271" spans="1:7" x14ac:dyDescent="0.25">
      <c r="A271" s="6"/>
      <c r="B271" s="42"/>
      <c r="C271" s="42"/>
      <c r="D271" s="42"/>
      <c r="E271" s="42"/>
      <c r="F271" s="6"/>
      <c r="G271" s="6"/>
    </row>
    <row r="272" spans="1:7" x14ac:dyDescent="0.25">
      <c r="A272" s="6"/>
      <c r="B272" s="42"/>
      <c r="C272" s="42"/>
      <c r="D272" s="42"/>
      <c r="E272" s="42"/>
      <c r="F272" s="6"/>
      <c r="G272" s="6"/>
    </row>
    <row r="273" spans="1:7" x14ac:dyDescent="0.25">
      <c r="A273" s="6"/>
      <c r="B273" s="42"/>
      <c r="C273" s="42"/>
      <c r="D273" s="42"/>
      <c r="E273" s="42"/>
      <c r="F273" s="6"/>
      <c r="G273" s="6"/>
    </row>
    <row r="274" spans="1:7" x14ac:dyDescent="0.25">
      <c r="A274" s="6"/>
      <c r="B274" s="42"/>
      <c r="C274" s="42"/>
      <c r="D274" s="42"/>
      <c r="E274" s="42"/>
      <c r="F274" s="6"/>
      <c r="G274" s="6"/>
    </row>
    <row r="275" spans="1:7" x14ac:dyDescent="0.25">
      <c r="A275" s="6"/>
      <c r="B275" s="42"/>
      <c r="C275" s="42"/>
      <c r="D275" s="42"/>
      <c r="E275" s="42"/>
      <c r="F275" s="6"/>
      <c r="G275" s="6"/>
    </row>
    <row r="276" spans="1:7" x14ac:dyDescent="0.25">
      <c r="A276" s="6"/>
      <c r="B276" s="42"/>
      <c r="C276" s="42"/>
      <c r="D276" s="42"/>
      <c r="E276" s="42"/>
      <c r="F276" s="6"/>
      <c r="G276" s="6"/>
    </row>
    <row r="277" spans="1:7" x14ac:dyDescent="0.25">
      <c r="A277" s="6"/>
      <c r="B277" s="42"/>
      <c r="C277" s="42"/>
      <c r="D277" s="42"/>
      <c r="E277" s="42"/>
      <c r="F277" s="6"/>
      <c r="G277" s="6"/>
    </row>
    <row r="278" spans="1:7" x14ac:dyDescent="0.25">
      <c r="A278" s="6"/>
      <c r="B278" s="42"/>
      <c r="C278" s="42"/>
      <c r="D278" s="42"/>
      <c r="E278" s="42"/>
      <c r="F278" s="6"/>
      <c r="G278" s="6"/>
    </row>
    <row r="279" spans="1:7" x14ac:dyDescent="0.25">
      <c r="A279" s="6"/>
      <c r="B279" s="42"/>
      <c r="C279" s="42"/>
      <c r="D279" s="42"/>
      <c r="E279" s="42"/>
      <c r="F279" s="6"/>
      <c r="G279" s="6"/>
    </row>
    <row r="280" spans="1:7" x14ac:dyDescent="0.25">
      <c r="A280" s="6"/>
      <c r="B280" s="42"/>
      <c r="C280" s="42"/>
      <c r="D280" s="42"/>
      <c r="E280" s="42"/>
      <c r="F280" s="6"/>
      <c r="G280" s="6"/>
    </row>
    <row r="281" spans="1:7" x14ac:dyDescent="0.25">
      <c r="A281" s="6"/>
      <c r="B281" s="42"/>
      <c r="C281" s="42"/>
      <c r="D281" s="42"/>
      <c r="E281" s="42"/>
      <c r="F281" s="6"/>
      <c r="G281" s="6"/>
    </row>
    <row r="282" spans="1:7" x14ac:dyDescent="0.25">
      <c r="A282" s="6"/>
      <c r="B282" s="42"/>
      <c r="C282" s="42"/>
      <c r="D282" s="42"/>
      <c r="E282" s="42"/>
      <c r="F282" s="6"/>
      <c r="G282" s="6"/>
    </row>
    <row r="283" spans="1:7" x14ac:dyDescent="0.25">
      <c r="A283" s="6"/>
      <c r="B283" s="42"/>
      <c r="C283" s="42"/>
      <c r="D283" s="42"/>
      <c r="E283" s="42"/>
      <c r="F283" s="6"/>
      <c r="G283" s="6"/>
    </row>
    <row r="284" spans="1:7" x14ac:dyDescent="0.25">
      <c r="A284" s="6"/>
      <c r="B284" s="42"/>
      <c r="C284" s="42"/>
      <c r="D284" s="42"/>
      <c r="E284" s="42"/>
      <c r="F284" s="6"/>
      <c r="G284" s="6"/>
    </row>
    <row r="285" spans="1:7" x14ac:dyDescent="0.25">
      <c r="A285" s="6"/>
      <c r="B285" s="42"/>
      <c r="C285" s="42"/>
      <c r="D285" s="42"/>
      <c r="E285" s="42"/>
      <c r="F285" s="6"/>
      <c r="G285" s="6"/>
    </row>
    <row r="286" spans="1:7" x14ac:dyDescent="0.25">
      <c r="A286" s="6"/>
      <c r="B286" s="42"/>
      <c r="C286" s="42"/>
      <c r="D286" s="42"/>
      <c r="E286" s="42"/>
      <c r="F286" s="6"/>
      <c r="G286" s="6"/>
    </row>
    <row r="287" spans="1:7" x14ac:dyDescent="0.25">
      <c r="A287" s="6"/>
      <c r="B287" s="42"/>
      <c r="C287" s="42"/>
      <c r="D287" s="42"/>
      <c r="E287" s="42"/>
      <c r="F287" s="6"/>
      <c r="G287" s="6"/>
    </row>
    <row r="288" spans="1:7" x14ac:dyDescent="0.25">
      <c r="A288" s="6"/>
      <c r="B288" s="42"/>
      <c r="C288" s="42"/>
      <c r="D288" s="42"/>
      <c r="E288" s="42"/>
      <c r="F288" s="6"/>
      <c r="G288" s="6"/>
    </row>
    <row r="289" spans="1:7" x14ac:dyDescent="0.25">
      <c r="A289" s="6"/>
      <c r="B289" s="42"/>
      <c r="C289" s="42"/>
      <c r="D289" s="42"/>
      <c r="E289" s="42"/>
      <c r="F289" s="6"/>
      <c r="G289" s="6"/>
    </row>
    <row r="290" spans="1:7" x14ac:dyDescent="0.25">
      <c r="A290" s="6"/>
      <c r="B290" s="42"/>
      <c r="C290" s="42"/>
      <c r="D290" s="42"/>
      <c r="E290" s="42"/>
      <c r="F290" s="6"/>
      <c r="G290" s="6"/>
    </row>
    <row r="291" spans="1:7" x14ac:dyDescent="0.25">
      <c r="A291" s="6"/>
      <c r="B291" s="42"/>
      <c r="C291" s="42"/>
      <c r="D291" s="42"/>
      <c r="E291" s="42"/>
      <c r="F291" s="6"/>
      <c r="G291" s="6"/>
    </row>
    <row r="292" spans="1:7" x14ac:dyDescent="0.25">
      <c r="A292" s="6"/>
      <c r="B292" s="42"/>
      <c r="C292" s="42"/>
      <c r="D292" s="42"/>
      <c r="E292" s="42"/>
      <c r="F292" s="6"/>
      <c r="G292" s="6"/>
    </row>
    <row r="293" spans="1:7" x14ac:dyDescent="0.25">
      <c r="A293" s="6"/>
      <c r="B293" s="42"/>
      <c r="C293" s="42"/>
      <c r="D293" s="42"/>
      <c r="E293" s="42"/>
      <c r="F293" s="6"/>
      <c r="G293" s="6"/>
    </row>
    <row r="294" spans="1:7" x14ac:dyDescent="0.25">
      <c r="A294" s="6"/>
      <c r="B294" s="42"/>
      <c r="C294" s="42"/>
      <c r="D294" s="42"/>
      <c r="E294" s="42"/>
      <c r="F294" s="6"/>
      <c r="G294" s="6"/>
    </row>
    <row r="295" spans="1:7" x14ac:dyDescent="0.25">
      <c r="A295" s="6"/>
      <c r="B295" s="42"/>
      <c r="C295" s="42"/>
      <c r="D295" s="42"/>
      <c r="E295" s="42"/>
      <c r="F295" s="6"/>
      <c r="G295" s="6"/>
    </row>
    <row r="296" spans="1:7" x14ac:dyDescent="0.25">
      <c r="A296" s="6"/>
      <c r="B296" s="42"/>
      <c r="C296" s="42"/>
      <c r="D296" s="42"/>
      <c r="E296" s="42"/>
      <c r="F296" s="6"/>
      <c r="G296" s="6"/>
    </row>
    <row r="297" spans="1:7" x14ac:dyDescent="0.25">
      <c r="A297" s="6"/>
      <c r="B297" s="42"/>
      <c r="C297" s="42"/>
      <c r="D297" s="42"/>
      <c r="E297" s="42"/>
      <c r="F297" s="6"/>
      <c r="G297" s="6"/>
    </row>
    <row r="298" spans="1:7" x14ac:dyDescent="0.25">
      <c r="A298" s="6"/>
      <c r="B298" s="42"/>
      <c r="C298" s="42"/>
      <c r="D298" s="42"/>
      <c r="E298" s="42"/>
      <c r="F298" s="6"/>
      <c r="G298" s="6"/>
    </row>
    <row r="299" spans="1:7" x14ac:dyDescent="0.25">
      <c r="A299" s="6"/>
      <c r="B299" s="42"/>
      <c r="C299" s="42"/>
      <c r="D299" s="42"/>
      <c r="E299" s="42"/>
      <c r="F299" s="6"/>
      <c r="G299" s="6"/>
    </row>
    <row r="300" spans="1:7" x14ac:dyDescent="0.25">
      <c r="A300" s="6"/>
      <c r="B300" s="42"/>
      <c r="C300" s="42"/>
      <c r="D300" s="42"/>
      <c r="E300" s="42"/>
      <c r="F300" s="6"/>
      <c r="G300" s="6"/>
    </row>
    <row r="301" spans="1:7" x14ac:dyDescent="0.25">
      <c r="A301" s="6"/>
      <c r="B301" s="42"/>
      <c r="C301" s="42"/>
      <c r="D301" s="42"/>
      <c r="E301" s="42"/>
      <c r="F301" s="6"/>
      <c r="G301" s="6"/>
    </row>
    <row r="302" spans="1:7" x14ac:dyDescent="0.25">
      <c r="A302" s="6"/>
      <c r="B302" s="42"/>
      <c r="C302" s="42"/>
      <c r="D302" s="42"/>
      <c r="E302" s="42"/>
      <c r="F302" s="6"/>
      <c r="G302" s="6"/>
    </row>
    <row r="303" spans="1:7" x14ac:dyDescent="0.25">
      <c r="A303" s="6"/>
      <c r="B303" s="42"/>
      <c r="C303" s="42"/>
      <c r="D303" s="42"/>
      <c r="E303" s="42"/>
      <c r="F303" s="6"/>
      <c r="G303" s="6"/>
    </row>
    <row r="304" spans="1:7" x14ac:dyDescent="0.25">
      <c r="A304" s="6"/>
      <c r="B304" s="42"/>
      <c r="C304" s="42"/>
      <c r="D304" s="42"/>
      <c r="E304" s="42"/>
      <c r="F304" s="6"/>
      <c r="G304" s="6"/>
    </row>
    <row r="305" spans="1:7" x14ac:dyDescent="0.25">
      <c r="A305" s="6"/>
      <c r="B305" s="42"/>
      <c r="C305" s="42"/>
      <c r="D305" s="42"/>
      <c r="E305" s="42"/>
      <c r="F305" s="6"/>
      <c r="G305" s="6"/>
    </row>
    <row r="306" spans="1:7" x14ac:dyDescent="0.25">
      <c r="A306" s="6"/>
      <c r="B306" s="42"/>
      <c r="C306" s="42"/>
      <c r="D306" s="42"/>
      <c r="E306" s="42"/>
      <c r="F306" s="6"/>
      <c r="G306" s="6"/>
    </row>
    <row r="307" spans="1:7" x14ac:dyDescent="0.25">
      <c r="A307" s="6"/>
      <c r="B307" s="42"/>
      <c r="C307" s="42"/>
      <c r="D307" s="42"/>
      <c r="E307" s="42"/>
      <c r="F307" s="6"/>
      <c r="G307" s="6"/>
    </row>
  </sheetData>
  <mergeCells count="26">
    <mergeCell ref="E247:E249"/>
    <mergeCell ref="A160:G160"/>
    <mergeCell ref="A81:G81"/>
    <mergeCell ref="A170:G170"/>
    <mergeCell ref="A182:G182"/>
    <mergeCell ref="A1:G1"/>
    <mergeCell ref="D2:G2"/>
    <mergeCell ref="A5:G5"/>
    <mergeCell ref="A34:G34"/>
    <mergeCell ref="A60:G60"/>
    <mergeCell ref="A253:G253"/>
    <mergeCell ref="A188:G188"/>
    <mergeCell ref="A193:G193"/>
    <mergeCell ref="A196:G196"/>
    <mergeCell ref="A199:G199"/>
    <mergeCell ref="A247:A249"/>
    <mergeCell ref="A244:A245"/>
    <mergeCell ref="F247:F249"/>
    <mergeCell ref="G247:G249"/>
    <mergeCell ref="F244:F245"/>
    <mergeCell ref="G244:G245"/>
    <mergeCell ref="A243:G243"/>
    <mergeCell ref="A226:G226"/>
    <mergeCell ref="A203:G203"/>
    <mergeCell ref="E244:E245"/>
    <mergeCell ref="B247:B249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Barinova OV.</dc:creator>
  <cp:lastModifiedBy>Lobach IA.</cp:lastModifiedBy>
  <cp:lastPrinted>2018-06-04T15:12:29Z</cp:lastPrinted>
  <dcterms:created xsi:type="dcterms:W3CDTF">2018-04-18T07:29:30Z</dcterms:created>
  <dcterms:modified xsi:type="dcterms:W3CDTF">2018-06-04T15:13:42Z</dcterms:modified>
</cp:coreProperties>
</file>